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<sst xmlns="http://schemas.openxmlformats.org/spreadsheetml/2006/main" count="118" uniqueCount="102">
  <si>
    <t>The figures have not been audited.</t>
  </si>
  <si>
    <t>CONSOLIDATED INCOME STATEMENT</t>
  </si>
  <si>
    <t>(a)</t>
  </si>
  <si>
    <t>Turnover</t>
  </si>
  <si>
    <t>RM'000</t>
  </si>
  <si>
    <t>(b)</t>
  </si>
  <si>
    <t>Investment income</t>
  </si>
  <si>
    <t>Operating profit/ (loss) before</t>
  </si>
  <si>
    <t>interest on borrowings, depreciation</t>
  </si>
  <si>
    <t xml:space="preserve">and amortisation, exceptional items, </t>
  </si>
  <si>
    <t xml:space="preserve">income tax, minority interest and </t>
  </si>
  <si>
    <t>Interest on borrowings</t>
  </si>
  <si>
    <t>(c)</t>
  </si>
  <si>
    <t>Depreciation and amortisation</t>
  </si>
  <si>
    <t>(d)</t>
  </si>
  <si>
    <t>(e)</t>
  </si>
  <si>
    <t>Operating profit/(loss) after</t>
  </si>
  <si>
    <t xml:space="preserve">interest on borrowings, depreciation </t>
  </si>
  <si>
    <t>and amortisation and exceptional items</t>
  </si>
  <si>
    <t>but before income tax, minority interests</t>
  </si>
  <si>
    <t>and extraordinary items</t>
  </si>
  <si>
    <t>(f)</t>
  </si>
  <si>
    <t>Share in the results of associated companies</t>
  </si>
  <si>
    <t>(g)</t>
  </si>
  <si>
    <t>Profit/(loss) before taxation, minority</t>
  </si>
  <si>
    <t>interest and extraordinary items</t>
  </si>
  <si>
    <t>(h)</t>
  </si>
  <si>
    <t>Taxation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</si>
  <si>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</si>
  <si>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</si>
  <si>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</si>
  <si>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</si>
  <si>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</si>
  <si>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</si>
  <si>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</t>
  </si>
  <si>
    <t>to members of the company</t>
  </si>
  <si>
    <t>INDIVIDUAL QUARTER</t>
  </si>
  <si>
    <t>extraordinary items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</si>
  <si>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</si>
  <si>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</si>
  <si>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</si>
  <si>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</si>
  <si>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</si>
  <si>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</si>
  <si>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</si>
  <si>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</si>
  <si>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</si>
  <si>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Earnings per share based on 2(j)above after</t>
  </si>
  <si>
    <t>ordinary shares) (sen)</t>
  </si>
  <si>
    <t>Fully diluted (based on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</si>
  <si>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</si>
  <si>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</si>
  <si>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</si>
  <si>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</si>
  <si>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</si>
  <si>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</si>
  <si>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</si>
  <si>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Short Term Investments</t>
  </si>
  <si>
    <t>Cash</t>
  </si>
  <si>
    <t>Current Liablilities</t>
  </si>
  <si>
    <t>Trade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</si>
  <si>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</si>
  <si>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</si>
  <si>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</si>
  <si>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</si>
  <si>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</si>
  <si>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</si>
  <si>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</si>
  <si>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</si>
  <si>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</si>
  <si>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</si>
  <si>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</si>
  <si>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</si>
  <si>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</si>
  <si>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</si>
  <si>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AS AT END</t>
  </si>
  <si>
    <t>OF CURRENT</t>
  </si>
  <si>
    <t>QUARTER</t>
  </si>
  <si>
    <t>Others (Translation adjustment)</t>
  </si>
  <si>
    <t>Others</t>
  </si>
  <si>
    <t xml:space="preserve">AS AT </t>
  </si>
  <si>
    <t>PRECEDING</t>
  </si>
  <si>
    <t>FYE</t>
  </si>
  <si>
    <t>Trade Debtors</t>
  </si>
  <si>
    <t>QUARTERLY REPORT</t>
  </si>
  <si>
    <t xml:space="preserve">deducting any provision for preference </t>
  </si>
  <si>
    <t>CURRENT YR</t>
  </si>
  <si>
    <t>dividends, if any:- (sen)</t>
  </si>
  <si>
    <t>TENCO BERHAD</t>
  </si>
  <si>
    <t>Others Debtors &amp; prepayment</t>
  </si>
  <si>
    <t>Others - Dividend payable</t>
  </si>
  <si>
    <t>Other Creditors &amp; Accruals</t>
  </si>
  <si>
    <t>CUMULATIVE QUARTER</t>
  </si>
  <si>
    <t>31/03/00</t>
  </si>
  <si>
    <t xml:space="preserve"> </t>
  </si>
  <si>
    <t>Bank Borrowings</t>
  </si>
  <si>
    <t>Weighted average (based on</t>
  </si>
  <si>
    <t>30/06/00</t>
  </si>
  <si>
    <t>Quarterly report on consolidated results for the financial quarter ended 30th  June 2000.</t>
  </si>
  <si>
    <t>Exceptional items - Gooodwill written off</t>
  </si>
  <si>
    <t>QUARTER ENDED</t>
  </si>
  <si>
    <t>TO-DATE AS AT</t>
  </si>
</sst>
</file>

<file path=xl/styles.xml><?xml version="1.0" encoding="utf-8"?>
<styleSheet xmlns="http://schemas.openxmlformats.org/spreadsheetml/2006/main">
  <numFmts count="1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Arial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0" xfId="15" applyNumberFormat="1" applyFont="1" applyAlignment="1">
      <alignment/>
    </xf>
    <xf numFmtId="173" fontId="3" fillId="0" borderId="4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1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173" fontId="3" fillId="0" borderId="0" xfId="15" applyNumberFormat="1" applyFont="1" applyBorder="1" applyAlignment="1">
      <alignment/>
    </xf>
    <xf numFmtId="171" fontId="3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9"/>
  <sheetViews>
    <sheetView tabSelected="1" zoomScale="75" zoomScaleNormal="75" workbookViewId="0" topLeftCell="A1">
      <selection activeCell="L8" sqref="L8"/>
    </sheetView>
  </sheetViews>
  <sheetFormatPr defaultColWidth="9.140625" defaultRowHeight="12.75"/>
  <cols>
    <col min="1" max="1" width="3.00390625" style="0" customWidth="1"/>
    <col min="2" max="2" width="4.57421875" style="0" customWidth="1"/>
    <col min="3" max="3" width="6.00390625" style="0" customWidth="1"/>
    <col min="6" max="6" width="12.140625" style="0" customWidth="1"/>
    <col min="7" max="7" width="10.7109375" style="0" customWidth="1"/>
    <col min="8" max="8" width="13.7109375" style="0" customWidth="1"/>
    <col min="9" max="9" width="10.421875" style="0" customWidth="1"/>
    <col min="10" max="10" width="14.7109375" style="0" customWidth="1"/>
  </cols>
  <sheetData>
    <row r="1" spans="1:10" ht="12.75">
      <c r="A1" s="21" t="s">
        <v>84</v>
      </c>
      <c r="B1" s="5"/>
      <c r="C1" s="5"/>
      <c r="D1" s="5"/>
      <c r="E1" s="5"/>
      <c r="F1" s="5"/>
      <c r="G1" s="5"/>
      <c r="H1" s="5"/>
      <c r="I1" s="5"/>
      <c r="J1" s="30" t="s">
        <v>88</v>
      </c>
    </row>
    <row r="2" spans="1:10" ht="12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21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28"/>
    </row>
    <row r="7" spans="1:10" ht="12.75">
      <c r="A7" s="5"/>
      <c r="B7" s="5"/>
      <c r="C7" s="5"/>
      <c r="D7" s="5"/>
      <c r="E7" s="5"/>
      <c r="F7" s="5"/>
      <c r="G7" s="31" t="s">
        <v>36</v>
      </c>
      <c r="H7" s="31"/>
      <c r="I7" s="29" t="s">
        <v>92</v>
      </c>
      <c r="J7" s="29"/>
    </row>
    <row r="8" spans="1:10" ht="12.75">
      <c r="A8" s="5"/>
      <c r="B8" s="5"/>
      <c r="C8" s="5"/>
      <c r="D8" s="5"/>
      <c r="E8" s="5"/>
      <c r="F8" s="5"/>
      <c r="G8" s="5"/>
      <c r="H8" s="26" t="s">
        <v>86</v>
      </c>
      <c r="I8" s="5"/>
      <c r="J8" s="26" t="s">
        <v>86</v>
      </c>
    </row>
    <row r="9" spans="1:10" ht="12.75">
      <c r="A9" s="5"/>
      <c r="B9" s="5"/>
      <c r="C9" s="5"/>
      <c r="D9" s="5"/>
      <c r="E9" s="5"/>
      <c r="F9" s="5"/>
      <c r="G9" s="6"/>
      <c r="H9" s="26" t="s">
        <v>100</v>
      </c>
      <c r="I9" s="5"/>
      <c r="J9" s="26" t="s">
        <v>101</v>
      </c>
    </row>
    <row r="10" spans="1:10" ht="12.75">
      <c r="A10" s="5"/>
      <c r="B10" s="5"/>
      <c r="C10" s="5"/>
      <c r="D10" s="5"/>
      <c r="E10" s="5"/>
      <c r="F10" s="5"/>
      <c r="G10" s="5"/>
      <c r="H10" s="27" t="s">
        <v>97</v>
      </c>
      <c r="I10" s="5"/>
      <c r="J10" s="27" t="s">
        <v>97</v>
      </c>
    </row>
    <row r="11" spans="1:10" ht="12.75">
      <c r="A11" s="5"/>
      <c r="B11" s="5"/>
      <c r="C11" s="5"/>
      <c r="D11" s="5"/>
      <c r="E11" s="5"/>
      <c r="F11" s="5"/>
      <c r="G11" s="5"/>
      <c r="H11" s="27" t="s">
        <v>4</v>
      </c>
      <c r="I11" s="5"/>
      <c r="J11" s="27" t="s">
        <v>4</v>
      </c>
    </row>
    <row r="12" spans="1:10" ht="12.75">
      <c r="A12" s="5"/>
      <c r="B12" s="5"/>
      <c r="C12" s="5"/>
      <c r="D12" s="5"/>
      <c r="E12" s="5"/>
      <c r="F12" s="5"/>
      <c r="G12" s="5"/>
      <c r="H12" s="7"/>
      <c r="I12" s="5"/>
      <c r="J12" s="8"/>
    </row>
    <row r="13" spans="1:26" ht="12.75">
      <c r="A13" s="5">
        <v>1</v>
      </c>
      <c r="B13" s="22" t="s">
        <v>2</v>
      </c>
      <c r="C13" s="15" t="s">
        <v>3</v>
      </c>
      <c r="D13" s="5"/>
      <c r="E13" s="5"/>
      <c r="F13" s="5"/>
      <c r="G13" s="5"/>
      <c r="H13" s="24">
        <v>20020</v>
      </c>
      <c r="I13" s="5"/>
      <c r="J13" s="24">
        <v>20020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5"/>
      <c r="B14" s="5"/>
      <c r="C14" s="5"/>
      <c r="D14" s="5"/>
      <c r="E14" s="5"/>
      <c r="F14" s="5"/>
      <c r="G14" s="5"/>
      <c r="H14" s="10"/>
      <c r="I14" s="5"/>
      <c r="J14" s="1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5"/>
      <c r="B15" s="22" t="s">
        <v>5</v>
      </c>
      <c r="C15" s="15" t="s">
        <v>6</v>
      </c>
      <c r="D15" s="5"/>
      <c r="E15" s="5"/>
      <c r="F15" s="5"/>
      <c r="G15" s="5"/>
      <c r="H15" s="24">
        <v>12</v>
      </c>
      <c r="I15" s="5"/>
      <c r="J15" s="24">
        <v>12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5"/>
      <c r="B16" s="5"/>
      <c r="C16" s="5"/>
      <c r="D16" s="5"/>
      <c r="E16" s="5"/>
      <c r="F16" s="5"/>
      <c r="G16" s="5"/>
      <c r="H16" s="10" t="s">
        <v>94</v>
      </c>
      <c r="I16" s="5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>
        <v>2</v>
      </c>
      <c r="B17" s="22" t="s">
        <v>2</v>
      </c>
      <c r="C17" s="15" t="s">
        <v>7</v>
      </c>
      <c r="D17" s="15"/>
      <c r="E17" s="15"/>
      <c r="F17" s="15"/>
      <c r="G17" s="5"/>
      <c r="H17" s="24">
        <f>93+206+H23+H25+H27</f>
        <v>1612</v>
      </c>
      <c r="I17" s="5"/>
      <c r="J17" s="24">
        <f>93+206+J23+J25+J27</f>
        <v>1612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5"/>
      <c r="B18" s="5"/>
      <c r="C18" s="15" t="s">
        <v>8</v>
      </c>
      <c r="D18" s="15"/>
      <c r="E18" s="15"/>
      <c r="F18" s="15"/>
      <c r="G18" s="5"/>
      <c r="H18" s="10"/>
      <c r="I18" s="5"/>
      <c r="J18" s="1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5"/>
      <c r="B19" s="5"/>
      <c r="C19" s="15" t="s">
        <v>9</v>
      </c>
      <c r="D19" s="15"/>
      <c r="E19" s="15"/>
      <c r="F19" s="15"/>
      <c r="G19" s="5"/>
      <c r="H19" s="10"/>
      <c r="I19" s="5"/>
      <c r="J19" s="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5"/>
      <c r="B20" s="5"/>
      <c r="C20" s="15" t="s">
        <v>10</v>
      </c>
      <c r="D20" s="15"/>
      <c r="E20" s="15"/>
      <c r="F20" s="15"/>
      <c r="G20" s="5"/>
      <c r="H20" s="10"/>
      <c r="I20" s="5"/>
      <c r="J20" s="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5"/>
      <c r="B21" s="5"/>
      <c r="C21" s="15" t="s">
        <v>37</v>
      </c>
      <c r="D21" s="15"/>
      <c r="E21" s="15"/>
      <c r="F21" s="15"/>
      <c r="G21" s="5"/>
      <c r="H21" s="10"/>
      <c r="I21" s="5"/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5"/>
      <c r="B22" s="5"/>
      <c r="C22" s="15"/>
      <c r="D22" s="15"/>
      <c r="E22" s="15"/>
      <c r="F22" s="15"/>
      <c r="G22" s="5"/>
      <c r="H22" s="10"/>
      <c r="I22" s="5"/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5"/>
      <c r="B23" s="22" t="s">
        <v>5</v>
      </c>
      <c r="C23" s="15" t="s">
        <v>11</v>
      </c>
      <c r="D23" s="15"/>
      <c r="E23" s="15"/>
      <c r="F23" s="15"/>
      <c r="G23" s="5"/>
      <c r="H23" s="24">
        <f>6+648+5+2</f>
        <v>661</v>
      </c>
      <c r="I23" s="5"/>
      <c r="J23" s="24">
        <f>6+648+5+2</f>
        <v>661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5"/>
      <c r="B24" s="5"/>
      <c r="C24" s="5"/>
      <c r="D24" s="5"/>
      <c r="E24" s="5"/>
      <c r="F24" s="5"/>
      <c r="G24" s="5"/>
      <c r="H24" s="10"/>
      <c r="I24" s="5"/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5"/>
      <c r="B25" s="22" t="s">
        <v>12</v>
      </c>
      <c r="C25" s="15" t="s">
        <v>13</v>
      </c>
      <c r="D25" s="15"/>
      <c r="E25" s="15"/>
      <c r="F25" s="5"/>
      <c r="G25" s="5"/>
      <c r="H25" s="24">
        <f>141+82+102+66</f>
        <v>391</v>
      </c>
      <c r="I25" s="5"/>
      <c r="J25" s="24">
        <v>391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5"/>
      <c r="B26" s="5"/>
      <c r="C26" s="15"/>
      <c r="D26" s="15"/>
      <c r="E26" s="15"/>
      <c r="F26" s="5"/>
      <c r="G26" s="5"/>
      <c r="H26" s="10"/>
      <c r="I26" s="5"/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5"/>
      <c r="B27" s="22" t="s">
        <v>14</v>
      </c>
      <c r="C27" s="15" t="s">
        <v>99</v>
      </c>
      <c r="D27" s="15"/>
      <c r="E27" s="15"/>
      <c r="F27" s="5"/>
      <c r="G27" s="5"/>
      <c r="H27" s="24">
        <v>261</v>
      </c>
      <c r="I27" s="5"/>
      <c r="J27" s="24">
        <v>261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5"/>
      <c r="B28" s="5"/>
      <c r="C28" s="5"/>
      <c r="D28" s="5"/>
      <c r="E28" s="5"/>
      <c r="F28" s="5"/>
      <c r="G28" s="5"/>
      <c r="H28" s="10"/>
      <c r="I28" s="5"/>
      <c r="J28" s="1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5"/>
      <c r="B29" s="22" t="s">
        <v>15</v>
      </c>
      <c r="C29" s="15" t="s">
        <v>16</v>
      </c>
      <c r="D29" s="15"/>
      <c r="E29" s="15"/>
      <c r="F29" s="15"/>
      <c r="G29" s="5"/>
      <c r="H29" s="24">
        <f>+H17-H23-H25-H27</f>
        <v>299</v>
      </c>
      <c r="I29" s="24"/>
      <c r="J29" s="24">
        <f>+J17-J23-J25-J27</f>
        <v>299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5"/>
      <c r="B30" s="5"/>
      <c r="C30" s="15" t="s">
        <v>17</v>
      </c>
      <c r="D30" s="15"/>
      <c r="E30" s="15"/>
      <c r="F30" s="15"/>
      <c r="G30" s="5"/>
      <c r="H30" s="10"/>
      <c r="I30" s="5"/>
      <c r="J30" s="1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5"/>
      <c r="B31" s="5"/>
      <c r="C31" s="15" t="s">
        <v>18</v>
      </c>
      <c r="D31" s="15"/>
      <c r="E31" s="15"/>
      <c r="F31" s="15"/>
      <c r="G31" s="5"/>
      <c r="H31" s="10"/>
      <c r="I31" s="5"/>
      <c r="J31" s="1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5"/>
      <c r="B32" s="5"/>
      <c r="C32" s="15" t="s">
        <v>19</v>
      </c>
      <c r="D32" s="15"/>
      <c r="E32" s="15"/>
      <c r="F32" s="15"/>
      <c r="G32" s="5"/>
      <c r="H32" s="10"/>
      <c r="I32" s="5"/>
      <c r="J32" s="1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5"/>
      <c r="B33" s="5"/>
      <c r="C33" s="15" t="s">
        <v>20</v>
      </c>
      <c r="D33" s="15"/>
      <c r="E33" s="15"/>
      <c r="F33" s="15"/>
      <c r="G33" s="5"/>
      <c r="H33" s="10"/>
      <c r="I33" s="5"/>
      <c r="J33" s="1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5"/>
      <c r="B34" s="5"/>
      <c r="C34" s="5"/>
      <c r="D34" s="5"/>
      <c r="E34" s="5"/>
      <c r="F34" s="5"/>
      <c r="G34" s="5"/>
      <c r="H34" s="10"/>
      <c r="I34" s="5"/>
      <c r="J34" s="1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5"/>
      <c r="B35" s="22" t="s">
        <v>21</v>
      </c>
      <c r="C35" s="15" t="s">
        <v>22</v>
      </c>
      <c r="D35" s="15"/>
      <c r="E35" s="15"/>
      <c r="F35" s="15"/>
      <c r="G35" s="15"/>
      <c r="H35" s="10">
        <v>0</v>
      </c>
      <c r="I35" s="10"/>
      <c r="J35" s="10"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5"/>
      <c r="B36" s="5"/>
      <c r="C36" s="15"/>
      <c r="D36" s="15"/>
      <c r="E36" s="15"/>
      <c r="F36" s="15"/>
      <c r="G36" s="15"/>
      <c r="H36" s="10"/>
      <c r="I36" s="10"/>
      <c r="J36" s="1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5"/>
      <c r="B37" s="22" t="s">
        <v>23</v>
      </c>
      <c r="C37" s="15" t="s">
        <v>24</v>
      </c>
      <c r="D37" s="15"/>
      <c r="E37" s="15"/>
      <c r="F37" s="15"/>
      <c r="G37" s="15"/>
      <c r="H37" s="24">
        <f>+H29+H35</f>
        <v>299</v>
      </c>
      <c r="I37" s="24"/>
      <c r="J37" s="24">
        <f>+J29+J35</f>
        <v>299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"/>
      <c r="B38" s="5"/>
      <c r="C38" s="15" t="s">
        <v>25</v>
      </c>
      <c r="D38" s="15"/>
      <c r="E38" s="15"/>
      <c r="F38" s="15"/>
      <c r="G38" s="15"/>
      <c r="H38" s="10"/>
      <c r="I38" s="5"/>
      <c r="J38" s="1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5"/>
      <c r="B39" s="5"/>
      <c r="C39" s="15"/>
      <c r="D39" s="15"/>
      <c r="E39" s="15"/>
      <c r="F39" s="15"/>
      <c r="G39" s="15"/>
      <c r="H39" s="10"/>
      <c r="I39" s="5"/>
      <c r="J39" s="1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5"/>
      <c r="B40" s="22" t="s">
        <v>26</v>
      </c>
      <c r="C40" s="15" t="s">
        <v>27</v>
      </c>
      <c r="D40" s="15"/>
      <c r="E40" s="15"/>
      <c r="F40" s="15"/>
      <c r="G40" s="15"/>
      <c r="H40" s="24">
        <v>-206</v>
      </c>
      <c r="I40" s="5"/>
      <c r="J40" s="24">
        <v>-206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5"/>
      <c r="B41" s="5"/>
      <c r="C41" s="15"/>
      <c r="D41" s="15"/>
      <c r="E41" s="15"/>
      <c r="F41" s="15"/>
      <c r="G41" s="15"/>
      <c r="H41" s="10"/>
      <c r="I41" s="5"/>
      <c r="J41" s="1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5"/>
      <c r="B42" s="22" t="s">
        <v>28</v>
      </c>
      <c r="C42" s="23" t="s">
        <v>28</v>
      </c>
      <c r="D42" s="15" t="s">
        <v>29</v>
      </c>
      <c r="E42" s="15"/>
      <c r="F42" s="15"/>
      <c r="G42" s="15"/>
      <c r="H42" s="24">
        <f>+H37+H40</f>
        <v>93</v>
      </c>
      <c r="I42" s="24"/>
      <c r="J42" s="24">
        <f>+J37+J40</f>
        <v>93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5"/>
      <c r="B43" s="5"/>
      <c r="C43" s="15"/>
      <c r="D43" s="15" t="s">
        <v>30</v>
      </c>
      <c r="E43" s="15"/>
      <c r="F43" s="15"/>
      <c r="G43" s="15"/>
      <c r="H43" s="10"/>
      <c r="I43" s="10"/>
      <c r="J43" s="1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5"/>
      <c r="B44" s="5"/>
      <c r="C44" s="23" t="s">
        <v>31</v>
      </c>
      <c r="D44" s="15" t="s">
        <v>32</v>
      </c>
      <c r="E44" s="15"/>
      <c r="F44" s="15"/>
      <c r="G44" s="15"/>
      <c r="H44" s="10">
        <v>0</v>
      </c>
      <c r="I44" s="10"/>
      <c r="J44" s="10"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5"/>
      <c r="B45" s="5"/>
      <c r="C45" s="15"/>
      <c r="D45" s="15"/>
      <c r="E45" s="15"/>
      <c r="F45" s="15"/>
      <c r="G45" s="15"/>
      <c r="H45" s="10"/>
      <c r="I45" s="10"/>
      <c r="J45" s="1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5"/>
      <c r="B46" s="22" t="s">
        <v>33</v>
      </c>
      <c r="C46" s="15" t="s">
        <v>34</v>
      </c>
      <c r="D46" s="15"/>
      <c r="E46" s="15"/>
      <c r="F46" s="15"/>
      <c r="G46" s="15"/>
      <c r="H46" s="24">
        <f>+H42</f>
        <v>93</v>
      </c>
      <c r="I46" s="24"/>
      <c r="J46" s="24">
        <f>+J42</f>
        <v>93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5"/>
      <c r="B47" s="5"/>
      <c r="C47" s="15" t="s">
        <v>35</v>
      </c>
      <c r="D47" s="15"/>
      <c r="E47" s="15"/>
      <c r="F47" s="15"/>
      <c r="G47" s="15"/>
      <c r="H47" s="10"/>
      <c r="I47" s="5"/>
      <c r="J47" s="1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5"/>
      <c r="B48" s="5"/>
      <c r="C48" s="5"/>
      <c r="D48" s="5"/>
      <c r="E48" s="5"/>
      <c r="F48" s="5"/>
      <c r="G48" s="5"/>
      <c r="H48" s="10"/>
      <c r="I48" s="5"/>
      <c r="J48" s="1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5"/>
      <c r="B49" s="22" t="s">
        <v>38</v>
      </c>
      <c r="C49" s="23" t="s">
        <v>28</v>
      </c>
      <c r="D49" s="15" t="s">
        <v>39</v>
      </c>
      <c r="E49" s="15"/>
      <c r="F49" s="15"/>
      <c r="G49" s="15"/>
      <c r="H49" s="10">
        <v>0</v>
      </c>
      <c r="I49" s="5"/>
      <c r="J49" s="10">
        <v>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5"/>
      <c r="B50" s="5"/>
      <c r="C50" s="23" t="s">
        <v>31</v>
      </c>
      <c r="D50" s="15" t="s">
        <v>40</v>
      </c>
      <c r="E50" s="15"/>
      <c r="F50" s="15"/>
      <c r="G50" s="15"/>
      <c r="H50" s="10">
        <v>0</v>
      </c>
      <c r="I50" s="5"/>
      <c r="J50" s="10"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5"/>
      <c r="B51" s="5"/>
      <c r="C51" s="23" t="s">
        <v>41</v>
      </c>
      <c r="D51" s="15" t="s">
        <v>42</v>
      </c>
      <c r="E51" s="15"/>
      <c r="F51" s="15"/>
      <c r="G51" s="15"/>
      <c r="H51" s="10">
        <v>0</v>
      </c>
      <c r="I51" s="5"/>
      <c r="J51" s="10">
        <v>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5"/>
      <c r="B52" s="5"/>
      <c r="C52" s="15"/>
      <c r="D52" s="15" t="s">
        <v>43</v>
      </c>
      <c r="E52" s="15"/>
      <c r="F52" s="15"/>
      <c r="G52" s="15"/>
      <c r="H52" s="10"/>
      <c r="I52" s="5"/>
      <c r="J52" s="1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5"/>
      <c r="B53" s="5"/>
      <c r="C53" s="15"/>
      <c r="D53" s="15"/>
      <c r="E53" s="15"/>
      <c r="F53" s="15"/>
      <c r="G53" s="15"/>
      <c r="H53" s="10"/>
      <c r="I53" s="5"/>
      <c r="J53" s="1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5"/>
      <c r="B54" s="22" t="s">
        <v>44</v>
      </c>
      <c r="C54" s="15" t="s">
        <v>45</v>
      </c>
      <c r="D54" s="15"/>
      <c r="E54" s="15"/>
      <c r="F54" s="15"/>
      <c r="G54" s="15"/>
      <c r="H54" s="24">
        <f>+H46</f>
        <v>93</v>
      </c>
      <c r="I54" s="24"/>
      <c r="J54" s="24">
        <f>+J46</f>
        <v>93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5"/>
      <c r="B55" s="5"/>
      <c r="C55" s="15" t="s">
        <v>46</v>
      </c>
      <c r="D55" s="15"/>
      <c r="E55" s="15"/>
      <c r="F55" s="15"/>
      <c r="G55" s="15"/>
      <c r="H55" s="10"/>
      <c r="I55" s="5"/>
      <c r="J55" s="1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5"/>
      <c r="B56" s="5"/>
      <c r="C56" s="15"/>
      <c r="D56" s="15"/>
      <c r="E56" s="15"/>
      <c r="F56" s="15"/>
      <c r="G56" s="15"/>
      <c r="H56" s="10"/>
      <c r="I56" s="5"/>
      <c r="J56" s="1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5">
        <v>3</v>
      </c>
      <c r="B57" s="22" t="s">
        <v>2</v>
      </c>
      <c r="C57" s="15" t="s">
        <v>47</v>
      </c>
      <c r="D57" s="15"/>
      <c r="E57" s="15"/>
      <c r="F57" s="15"/>
      <c r="G57" s="15"/>
      <c r="H57" s="10"/>
      <c r="I57" s="5"/>
      <c r="J57" s="1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5"/>
      <c r="B58" s="5"/>
      <c r="C58" s="15" t="s">
        <v>85</v>
      </c>
      <c r="D58" s="15"/>
      <c r="E58" s="15"/>
      <c r="F58" s="15"/>
      <c r="G58" s="15"/>
      <c r="H58" s="25"/>
      <c r="I58" s="5"/>
      <c r="J58" s="2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5"/>
      <c r="B59" s="5"/>
      <c r="C59" s="15" t="s">
        <v>87</v>
      </c>
      <c r="D59" s="15"/>
      <c r="E59" s="15"/>
      <c r="F59" s="15"/>
      <c r="G59" s="15"/>
      <c r="H59" s="25"/>
      <c r="I59" s="5"/>
      <c r="J59" s="2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5"/>
      <c r="B60" s="5"/>
      <c r="C60" s="23" t="s">
        <v>28</v>
      </c>
      <c r="D60" s="15" t="s">
        <v>96</v>
      </c>
      <c r="E60" s="15"/>
      <c r="F60" s="22"/>
      <c r="G60" s="5"/>
      <c r="H60" s="25"/>
      <c r="I60" s="5"/>
      <c r="J60" s="2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5"/>
      <c r="B61" s="5"/>
      <c r="C61" s="15"/>
      <c r="D61" s="15" t="s">
        <v>48</v>
      </c>
      <c r="E61" s="15"/>
      <c r="F61" s="5"/>
      <c r="G61" s="5"/>
      <c r="H61" s="25">
        <f>+H46/52200*100</f>
        <v>0.1781609195402299</v>
      </c>
      <c r="I61" s="5"/>
      <c r="J61" s="25">
        <f>+H46/52200*100</f>
        <v>0.1781609195402299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5"/>
      <c r="B62" s="5"/>
      <c r="C62" s="23" t="s">
        <v>31</v>
      </c>
      <c r="D62" s="15" t="s">
        <v>49</v>
      </c>
      <c r="E62" s="15"/>
      <c r="F62" s="5"/>
      <c r="G62" s="5"/>
      <c r="H62" s="4"/>
      <c r="I62" s="5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5"/>
      <c r="B63" s="5"/>
      <c r="C63" s="15"/>
      <c r="D63" s="15" t="s">
        <v>48</v>
      </c>
      <c r="E63" s="15"/>
      <c r="F63" s="5"/>
      <c r="G63" s="5"/>
      <c r="H63" s="25">
        <f>+H46/52200*100</f>
        <v>0.1781609195402299</v>
      </c>
      <c r="I63" s="25"/>
      <c r="J63" s="25">
        <f>+J46/52200*100</f>
        <v>0.1781609195402299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5"/>
      <c r="B64" s="5"/>
      <c r="C64" s="5"/>
      <c r="D64" s="5"/>
      <c r="E64" s="5"/>
      <c r="F64" s="5"/>
      <c r="G64" s="5"/>
      <c r="H64" s="10"/>
      <c r="I64" s="5"/>
      <c r="J64" s="10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5"/>
      <c r="B65" s="5"/>
      <c r="C65" s="5"/>
      <c r="D65" s="5"/>
      <c r="E65" s="5"/>
      <c r="F65" s="5"/>
      <c r="G65" s="5"/>
      <c r="H65" s="5"/>
      <c r="I65" s="9"/>
      <c r="J65" s="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"/>
      <c r="B66" s="5"/>
      <c r="C66" s="5"/>
      <c r="D66" s="5"/>
      <c r="E66" s="5"/>
      <c r="F66" s="5"/>
      <c r="G66" s="5"/>
      <c r="H66" s="5"/>
      <c r="I66" s="9"/>
      <c r="J66" s="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"/>
      <c r="B67" s="5"/>
      <c r="C67" s="5"/>
      <c r="D67" s="5"/>
      <c r="E67" s="5"/>
      <c r="F67" s="5"/>
      <c r="G67" s="5"/>
      <c r="H67" s="5"/>
      <c r="I67" s="9"/>
      <c r="J67" s="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"/>
      <c r="B68" s="5"/>
      <c r="C68" s="5"/>
      <c r="D68" s="5"/>
      <c r="E68" s="5"/>
      <c r="F68" s="5"/>
      <c r="G68" s="5"/>
      <c r="H68" s="5"/>
      <c r="I68" s="9"/>
      <c r="J68" s="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5"/>
      <c r="B69" s="5"/>
      <c r="C69" s="5"/>
      <c r="D69" s="5"/>
      <c r="E69" s="5"/>
      <c r="F69" s="5"/>
      <c r="G69" s="5"/>
      <c r="H69" s="5"/>
      <c r="I69" s="9"/>
      <c r="J69" s="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5"/>
      <c r="B70" s="5"/>
      <c r="C70" s="5"/>
      <c r="D70" s="5"/>
      <c r="E70" s="5"/>
      <c r="F70" s="5"/>
      <c r="G70" s="5"/>
      <c r="H70" s="5"/>
      <c r="I70" s="9"/>
      <c r="J70" s="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5"/>
      <c r="B71" s="5"/>
      <c r="C71" s="5"/>
      <c r="D71" s="5"/>
      <c r="E71" s="5"/>
      <c r="F71" s="5"/>
      <c r="G71" s="5"/>
      <c r="H71" s="5"/>
      <c r="I71" s="9"/>
      <c r="J71" s="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5"/>
      <c r="B72" s="5"/>
      <c r="C72" s="5"/>
      <c r="D72" s="5"/>
      <c r="E72" s="5"/>
      <c r="F72" s="5"/>
      <c r="G72" s="5"/>
      <c r="H72" s="5"/>
      <c r="I72" s="9"/>
      <c r="J72" s="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5"/>
      <c r="B73" s="5"/>
      <c r="C73" s="5"/>
      <c r="D73" s="5"/>
      <c r="E73" s="5"/>
      <c r="F73" s="5"/>
      <c r="G73" s="5"/>
      <c r="H73" s="5"/>
      <c r="I73" s="9"/>
      <c r="J73" s="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5"/>
      <c r="B74" s="5"/>
      <c r="C74" s="5"/>
      <c r="D74" s="5"/>
      <c r="E74" s="5"/>
      <c r="F74" s="5"/>
      <c r="G74" s="5"/>
      <c r="H74" s="5"/>
      <c r="I74" s="9"/>
      <c r="J74" s="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5"/>
      <c r="B75" s="5"/>
      <c r="C75" s="5"/>
      <c r="D75" s="5"/>
      <c r="E75" s="5"/>
      <c r="F75" s="5"/>
      <c r="G75" s="5"/>
      <c r="H75" s="5"/>
      <c r="I75" s="9"/>
      <c r="J75" s="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5"/>
      <c r="B76" s="5"/>
      <c r="C76" s="5"/>
      <c r="D76" s="5"/>
      <c r="E76" s="5"/>
      <c r="F76" s="5"/>
      <c r="G76" s="5"/>
      <c r="H76" s="5"/>
      <c r="I76" s="9"/>
      <c r="J76" s="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5"/>
      <c r="B77" s="5"/>
      <c r="C77" s="5"/>
      <c r="D77" s="5"/>
      <c r="E77" s="5"/>
      <c r="F77" s="5"/>
      <c r="G77" s="5"/>
      <c r="H77" s="5"/>
      <c r="I77" s="9"/>
      <c r="J77" s="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5"/>
      <c r="B78" s="5"/>
      <c r="C78" s="5"/>
      <c r="D78" s="5"/>
      <c r="E78" s="5"/>
      <c r="F78" s="5"/>
      <c r="G78" s="5"/>
      <c r="H78" s="5"/>
      <c r="I78" s="9"/>
      <c r="J78" s="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1"/>
      <c r="B79" s="1"/>
      <c r="C79" s="1"/>
      <c r="D79" s="1"/>
      <c r="E79" s="1"/>
      <c r="F79" s="1"/>
      <c r="G79" s="1"/>
      <c r="H79" s="1"/>
      <c r="I79" s="2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1"/>
      <c r="B80" s="1"/>
      <c r="C80" s="1"/>
      <c r="D80" s="1"/>
      <c r="E80" s="1"/>
      <c r="F80" s="1"/>
      <c r="G80" s="1"/>
      <c r="H80" s="1"/>
      <c r="I80" s="2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1"/>
      <c r="B81" s="1"/>
      <c r="C81" s="1"/>
      <c r="D81" s="1"/>
      <c r="E81" s="1"/>
      <c r="F81" s="1"/>
      <c r="G81" s="1"/>
      <c r="H81" s="1"/>
      <c r="I81" s="2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1"/>
      <c r="B82" s="1"/>
      <c r="C82" s="1"/>
      <c r="D82" s="1"/>
      <c r="E82" s="1"/>
      <c r="F82" s="1"/>
      <c r="G82" s="1"/>
      <c r="H82" s="1"/>
      <c r="I82" s="2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1"/>
      <c r="B83" s="1"/>
      <c r="C83" s="1"/>
      <c r="D83" s="1"/>
      <c r="E83" s="1"/>
      <c r="F83" s="1"/>
      <c r="G83" s="1"/>
      <c r="H83" s="1"/>
      <c r="I83" s="2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1"/>
      <c r="B84" s="1"/>
      <c r="C84" s="1"/>
      <c r="D84" s="1"/>
      <c r="E84" s="1"/>
      <c r="F84" s="1"/>
      <c r="G84" s="1"/>
      <c r="H84" s="1"/>
      <c r="I84" s="2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1"/>
      <c r="B85" s="1"/>
      <c r="C85" s="1"/>
      <c r="D85" s="1"/>
      <c r="E85" s="1"/>
      <c r="F85" s="1"/>
      <c r="G85" s="1"/>
      <c r="H85" s="1"/>
      <c r="I85" s="2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1"/>
      <c r="B86" s="1"/>
      <c r="C86" s="1"/>
      <c r="D86" s="1"/>
      <c r="E86" s="1"/>
      <c r="F86" s="1"/>
      <c r="G86" s="1"/>
      <c r="H86" s="1"/>
      <c r="I86" s="2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1"/>
      <c r="B87" s="1"/>
      <c r="C87" s="1"/>
      <c r="D87" s="1"/>
      <c r="E87" s="1"/>
      <c r="F87" s="1"/>
      <c r="G87" s="1"/>
      <c r="H87" s="1"/>
      <c r="I87" s="2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"/>
      <c r="B88" s="1"/>
      <c r="C88" s="1"/>
      <c r="D88" s="1"/>
      <c r="E88" s="1"/>
      <c r="F88" s="1"/>
      <c r="G88" s="1"/>
      <c r="H88" s="1"/>
      <c r="I88" s="2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1"/>
      <c r="B89" s="1"/>
      <c r="C89" s="1"/>
      <c r="D89" s="1"/>
      <c r="E89" s="1"/>
      <c r="F89" s="1"/>
      <c r="G89" s="1"/>
      <c r="H89" s="1"/>
      <c r="I89" s="2"/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1"/>
      <c r="B90" s="1"/>
      <c r="C90" s="1"/>
      <c r="D90" s="1"/>
      <c r="E90" s="1"/>
      <c r="F90" s="1"/>
      <c r="G90" s="1"/>
      <c r="H90" s="1"/>
      <c r="I90" s="2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1"/>
      <c r="B91" s="1"/>
      <c r="C91" s="1"/>
      <c r="D91" s="1"/>
      <c r="E91" s="1"/>
      <c r="F91" s="1"/>
      <c r="G91" s="1"/>
      <c r="H91" s="1"/>
      <c r="I91" s="2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1"/>
      <c r="B92" s="1"/>
      <c r="C92" s="1"/>
      <c r="D92" s="1"/>
      <c r="E92" s="1"/>
      <c r="F92" s="1"/>
      <c r="G92" s="1"/>
      <c r="H92" s="1"/>
      <c r="I92" s="2"/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1"/>
      <c r="B93" s="1"/>
      <c r="C93" s="1"/>
      <c r="D93" s="1"/>
      <c r="E93" s="1"/>
      <c r="F93" s="1"/>
      <c r="G93" s="1"/>
      <c r="H93" s="1"/>
      <c r="I93" s="2"/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1"/>
      <c r="B94" s="1"/>
      <c r="C94" s="1"/>
      <c r="D94" s="1"/>
      <c r="E94" s="1"/>
      <c r="F94" s="1"/>
      <c r="G94" s="1"/>
      <c r="H94" s="1"/>
      <c r="I94" s="2"/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1"/>
      <c r="B95" s="1"/>
      <c r="C95" s="1"/>
      <c r="D95" s="1"/>
      <c r="E95" s="1"/>
      <c r="F95" s="1"/>
      <c r="G95" s="1"/>
      <c r="H95" s="1"/>
      <c r="I95" s="2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1"/>
      <c r="B96" s="1"/>
      <c r="C96" s="1"/>
      <c r="D96" s="1"/>
      <c r="E96" s="1"/>
      <c r="F96" s="1"/>
      <c r="G96" s="1"/>
      <c r="H96" s="1"/>
      <c r="I96" s="2"/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1"/>
      <c r="B97" s="1"/>
      <c r="C97" s="1"/>
      <c r="D97" s="1"/>
      <c r="E97" s="1"/>
      <c r="F97" s="1"/>
      <c r="G97" s="1"/>
      <c r="H97" s="1"/>
      <c r="I97" s="2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1"/>
      <c r="B98" s="1"/>
      <c r="C98" s="1"/>
      <c r="D98" s="1"/>
      <c r="E98" s="1"/>
      <c r="F98" s="1"/>
      <c r="G98" s="1"/>
      <c r="H98" s="1"/>
      <c r="I98" s="2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1"/>
      <c r="B99" s="1"/>
      <c r="C99" s="1"/>
      <c r="D99" s="1"/>
      <c r="E99" s="1"/>
      <c r="F99" s="1"/>
      <c r="G99" s="1"/>
      <c r="H99" s="1"/>
      <c r="I99" s="2"/>
      <c r="J99" s="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2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2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2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2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2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2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2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2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2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2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2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2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2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2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2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2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2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2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2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2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2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2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2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2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2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2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2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2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2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2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2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2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2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2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2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2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2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2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2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2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2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2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2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2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2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2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2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2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2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2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2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2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2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2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2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2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2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2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2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2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2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2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2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2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2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2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2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2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2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2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2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2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2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2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2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2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2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2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2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2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2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2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2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2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2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2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2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2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2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2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2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2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2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2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2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2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2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2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2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2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2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2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2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2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2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2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2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2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2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2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2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2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2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2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2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</sheetData>
  <mergeCells count="1">
    <mergeCell ref="G7:H7"/>
  </mergeCells>
  <printOptions/>
  <pageMargins left="0.91" right="0.49" top="0.54" bottom="0.5" header="0" footer="0"/>
  <pageSetup horizontalDpi="180" verticalDpi="18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3"/>
  <sheetViews>
    <sheetView zoomScale="75" zoomScaleNormal="75" workbookViewId="0" topLeftCell="A1">
      <selection activeCell="F16" sqref="F16"/>
    </sheetView>
  </sheetViews>
  <sheetFormatPr defaultColWidth="9.140625" defaultRowHeight="12.75"/>
  <cols>
    <col min="1" max="1" width="4.28125" style="0" customWidth="1"/>
    <col min="2" max="2" width="3.00390625" style="0" customWidth="1"/>
    <col min="7" max="7" width="14.7109375" style="0" customWidth="1"/>
    <col min="8" max="8" width="10.8515625" style="0" customWidth="1"/>
    <col min="9" max="9" width="14.140625" style="0" customWidth="1"/>
  </cols>
  <sheetData>
    <row r="1" spans="1:10" ht="12.75">
      <c r="A1" s="21" t="s">
        <v>50</v>
      </c>
      <c r="B1" s="15"/>
      <c r="C1" s="15"/>
      <c r="D1" s="15"/>
      <c r="E1" s="15"/>
      <c r="F1" s="5"/>
      <c r="G1" s="5"/>
      <c r="H1" s="21" t="s">
        <v>88</v>
      </c>
      <c r="J1" s="1"/>
    </row>
    <row r="2" spans="1:10" ht="12.75">
      <c r="A2" s="5"/>
      <c r="B2" s="5"/>
      <c r="C2" s="5"/>
      <c r="D2" s="5"/>
      <c r="E2" s="5"/>
      <c r="F2" s="5"/>
      <c r="G2" s="27" t="s">
        <v>75</v>
      </c>
      <c r="H2" s="6"/>
      <c r="I2" s="27" t="s">
        <v>80</v>
      </c>
      <c r="J2" s="1"/>
    </row>
    <row r="3" spans="1:10" ht="12.75">
      <c r="A3" s="5"/>
      <c r="B3" s="5"/>
      <c r="C3" s="5"/>
      <c r="D3" s="5"/>
      <c r="E3" s="5"/>
      <c r="F3" s="5"/>
      <c r="G3" s="27" t="s">
        <v>76</v>
      </c>
      <c r="H3" s="6"/>
      <c r="I3" s="27" t="s">
        <v>81</v>
      </c>
      <c r="J3" s="1"/>
    </row>
    <row r="4" spans="1:10" ht="12.75">
      <c r="A4" s="5"/>
      <c r="B4" s="5"/>
      <c r="C4" s="5"/>
      <c r="D4" s="5"/>
      <c r="E4" s="5"/>
      <c r="F4" s="5"/>
      <c r="G4" s="27" t="s">
        <v>77</v>
      </c>
      <c r="H4" s="6"/>
      <c r="I4" s="27" t="s">
        <v>82</v>
      </c>
      <c r="J4" s="1"/>
    </row>
    <row r="5" spans="1:10" ht="12.75">
      <c r="A5" s="5"/>
      <c r="B5" s="5"/>
      <c r="C5" s="5"/>
      <c r="D5" s="5"/>
      <c r="E5" s="5"/>
      <c r="F5" s="5"/>
      <c r="G5" s="27" t="s">
        <v>97</v>
      </c>
      <c r="H5" s="7"/>
      <c r="I5" s="27" t="s">
        <v>93</v>
      </c>
      <c r="J5" s="1"/>
    </row>
    <row r="6" spans="1:10" ht="12.75">
      <c r="A6" s="5"/>
      <c r="B6" s="5"/>
      <c r="C6" s="5"/>
      <c r="D6" s="5"/>
      <c r="E6" s="5"/>
      <c r="F6" s="5"/>
      <c r="G6" s="27" t="s">
        <v>4</v>
      </c>
      <c r="H6" s="8"/>
      <c r="I6" s="27" t="s">
        <v>4</v>
      </c>
      <c r="J6" s="1"/>
    </row>
    <row r="7" spans="1:18" ht="12.75">
      <c r="A7" s="5">
        <v>1</v>
      </c>
      <c r="B7" s="15" t="s">
        <v>51</v>
      </c>
      <c r="C7" s="5"/>
      <c r="D7" s="5"/>
      <c r="E7" s="5"/>
      <c r="F7" s="5"/>
      <c r="G7" s="16">
        <v>13481</v>
      </c>
      <c r="H7" s="10"/>
      <c r="I7" s="16">
        <v>13518</v>
      </c>
      <c r="J7" s="2"/>
      <c r="K7" s="3"/>
      <c r="L7" s="3"/>
      <c r="M7" s="3"/>
      <c r="N7" s="3"/>
      <c r="O7" s="3"/>
      <c r="P7" s="3"/>
      <c r="Q7" s="3"/>
      <c r="R7" s="3"/>
    </row>
    <row r="8" spans="1:18" ht="12.75">
      <c r="A8" s="5"/>
      <c r="B8" s="5"/>
      <c r="C8" s="5"/>
      <c r="D8" s="5"/>
      <c r="E8" s="5"/>
      <c r="F8" s="5"/>
      <c r="G8" s="9"/>
      <c r="H8" s="10"/>
      <c r="I8" s="9"/>
      <c r="J8" s="2"/>
      <c r="K8" s="3"/>
      <c r="L8" s="3"/>
      <c r="M8" s="3"/>
      <c r="N8" s="3"/>
      <c r="O8" s="3"/>
      <c r="P8" s="3"/>
      <c r="Q8" s="3"/>
      <c r="R8" s="3"/>
    </row>
    <row r="9" spans="1:18" ht="12.75">
      <c r="A9" s="5">
        <v>2</v>
      </c>
      <c r="B9" s="15" t="s">
        <v>52</v>
      </c>
      <c r="C9" s="5"/>
      <c r="D9" s="5"/>
      <c r="E9" s="5"/>
      <c r="F9" s="5"/>
      <c r="G9" s="16">
        <v>0</v>
      </c>
      <c r="H9" s="10"/>
      <c r="I9" s="16">
        <v>0</v>
      </c>
      <c r="J9" s="2"/>
      <c r="K9" s="3"/>
      <c r="L9" s="3"/>
      <c r="M9" s="3"/>
      <c r="N9" s="3"/>
      <c r="O9" s="3"/>
      <c r="P9" s="3"/>
      <c r="Q9" s="3"/>
      <c r="R9" s="3"/>
    </row>
    <row r="10" spans="1:18" ht="12.75">
      <c r="A10" s="5"/>
      <c r="B10" s="5"/>
      <c r="C10" s="5"/>
      <c r="D10" s="5"/>
      <c r="E10" s="5"/>
      <c r="F10" s="5"/>
      <c r="G10" s="9"/>
      <c r="H10" s="10"/>
      <c r="I10" s="9"/>
      <c r="J10" s="2"/>
      <c r="K10" s="3"/>
      <c r="L10" s="3"/>
      <c r="M10" s="3"/>
      <c r="N10" s="3"/>
      <c r="O10" s="3"/>
      <c r="P10" s="3"/>
      <c r="Q10" s="3"/>
      <c r="R10" s="3"/>
    </row>
    <row r="11" spans="1:18" ht="12.75">
      <c r="A11" s="5">
        <v>3</v>
      </c>
      <c r="B11" s="15" t="s">
        <v>53</v>
      </c>
      <c r="C11" s="5"/>
      <c r="D11" s="5"/>
      <c r="E11" s="5"/>
      <c r="F11" s="5"/>
      <c r="G11" s="16">
        <v>581</v>
      </c>
      <c r="H11" s="10"/>
      <c r="I11" s="16">
        <v>581</v>
      </c>
      <c r="J11" s="2"/>
      <c r="K11" s="3"/>
      <c r="L11" s="3"/>
      <c r="M11" s="3"/>
      <c r="N11" s="3"/>
      <c r="O11" s="3"/>
      <c r="P11" s="3"/>
      <c r="Q11" s="3"/>
      <c r="R11" s="3"/>
    </row>
    <row r="12" spans="1:18" ht="12.75">
      <c r="A12" s="5"/>
      <c r="B12" s="5"/>
      <c r="C12" s="5"/>
      <c r="D12" s="5"/>
      <c r="E12" s="5"/>
      <c r="F12" s="5"/>
      <c r="G12" s="9"/>
      <c r="H12" s="10"/>
      <c r="I12" s="9"/>
      <c r="J12" s="2"/>
      <c r="K12" s="3"/>
      <c r="L12" s="3"/>
      <c r="M12" s="3"/>
      <c r="N12" s="3"/>
      <c r="O12" s="3"/>
      <c r="P12" s="3"/>
      <c r="Q12" s="3"/>
      <c r="R12" s="3"/>
    </row>
    <row r="13" spans="1:18" ht="12.75">
      <c r="A13" s="5">
        <v>4</v>
      </c>
      <c r="B13" s="15" t="s">
        <v>54</v>
      </c>
      <c r="C13" s="15"/>
      <c r="D13" s="15"/>
      <c r="E13" s="5"/>
      <c r="F13" s="5"/>
      <c r="G13" s="16">
        <f>9390+1043-261-261</f>
        <v>9911</v>
      </c>
      <c r="H13" s="10"/>
      <c r="I13" s="16">
        <f>9390+1043-261</f>
        <v>10172</v>
      </c>
      <c r="J13" s="2"/>
      <c r="K13" s="3"/>
      <c r="L13" s="3"/>
      <c r="M13" s="3"/>
      <c r="N13" s="3"/>
      <c r="O13" s="3"/>
      <c r="P13" s="3"/>
      <c r="Q13" s="3"/>
      <c r="R13" s="3"/>
    </row>
    <row r="14" spans="1:18" ht="12.75">
      <c r="A14" s="5"/>
      <c r="B14" s="5"/>
      <c r="C14" s="5"/>
      <c r="D14" s="5"/>
      <c r="E14" s="5"/>
      <c r="F14" s="5"/>
      <c r="G14" s="9"/>
      <c r="H14" s="10"/>
      <c r="I14" s="9"/>
      <c r="J14" s="2"/>
      <c r="K14" s="3"/>
      <c r="L14" s="3"/>
      <c r="M14" s="3"/>
      <c r="N14" s="3"/>
      <c r="O14" s="3"/>
      <c r="P14" s="3"/>
      <c r="Q14" s="3"/>
      <c r="R14" s="3"/>
    </row>
    <row r="15" spans="1:18" ht="12.75">
      <c r="A15" s="5">
        <v>5</v>
      </c>
      <c r="B15" s="15" t="s">
        <v>55</v>
      </c>
      <c r="C15" s="5"/>
      <c r="D15" s="5"/>
      <c r="E15" s="5"/>
      <c r="F15" s="5"/>
      <c r="G15" s="10"/>
      <c r="H15" s="10"/>
      <c r="I15" s="10"/>
      <c r="J15" s="2"/>
      <c r="K15" s="3"/>
      <c r="L15" s="3"/>
      <c r="M15" s="3"/>
      <c r="N15" s="3"/>
      <c r="O15" s="3"/>
      <c r="P15" s="3"/>
      <c r="Q15" s="3"/>
      <c r="R15" s="3"/>
    </row>
    <row r="16" spans="1:18" ht="12.75">
      <c r="A16" s="5"/>
      <c r="B16" s="5"/>
      <c r="C16" s="5" t="s">
        <v>56</v>
      </c>
      <c r="D16" s="5"/>
      <c r="E16" s="5"/>
      <c r="F16" s="5"/>
      <c r="G16" s="11">
        <v>9335</v>
      </c>
      <c r="H16" s="10"/>
      <c r="I16" s="11">
        <v>7757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2.75">
      <c r="A17" s="5"/>
      <c r="B17" s="5"/>
      <c r="C17" s="5" t="s">
        <v>83</v>
      </c>
      <c r="D17" s="5"/>
      <c r="E17" s="5"/>
      <c r="F17" s="5"/>
      <c r="G17" s="12">
        <f>22986-438</f>
        <v>22548</v>
      </c>
      <c r="H17" s="10"/>
      <c r="I17" s="12">
        <v>21111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2.75">
      <c r="A18" s="5"/>
      <c r="B18" s="5"/>
      <c r="C18" s="5" t="s">
        <v>89</v>
      </c>
      <c r="D18" s="5"/>
      <c r="E18" s="5"/>
      <c r="F18" s="5"/>
      <c r="G18" s="12">
        <f>199+439+8</f>
        <v>646</v>
      </c>
      <c r="H18" s="10"/>
      <c r="I18" s="12">
        <f>1253+3-645</f>
        <v>611</v>
      </c>
      <c r="J18" s="2"/>
      <c r="K18" s="3"/>
      <c r="L18" s="3"/>
      <c r="M18" s="3"/>
      <c r="N18" s="3"/>
      <c r="O18" s="3"/>
      <c r="P18" s="3"/>
      <c r="Q18" s="3"/>
      <c r="R18" s="3"/>
    </row>
    <row r="19" spans="1:18" ht="12.75">
      <c r="A19" s="5"/>
      <c r="B19" s="5"/>
      <c r="C19" s="5" t="s">
        <v>57</v>
      </c>
      <c r="D19" s="5"/>
      <c r="E19" s="5"/>
      <c r="F19" s="5"/>
      <c r="G19" s="12">
        <f>70</f>
        <v>70</v>
      </c>
      <c r="H19" s="10"/>
      <c r="I19" s="12">
        <f>70</f>
        <v>70</v>
      </c>
      <c r="J19" s="2"/>
      <c r="K19" s="3"/>
      <c r="L19" s="3"/>
      <c r="M19" s="3"/>
      <c r="N19" s="3"/>
      <c r="O19" s="3"/>
      <c r="P19" s="3"/>
      <c r="Q19" s="3"/>
      <c r="R19" s="3"/>
    </row>
    <row r="20" spans="1:18" ht="12.75">
      <c r="A20" s="5"/>
      <c r="B20" s="5"/>
      <c r="C20" s="5" t="s">
        <v>58</v>
      </c>
      <c r="D20" s="5"/>
      <c r="E20" s="5"/>
      <c r="F20" s="5"/>
      <c r="G20" s="12">
        <f>2632+1000+6519</f>
        <v>10151</v>
      </c>
      <c r="H20" s="10"/>
      <c r="I20" s="12">
        <f>6959+5309</f>
        <v>12268</v>
      </c>
      <c r="J20" s="2"/>
      <c r="K20" s="3"/>
      <c r="L20" s="3"/>
      <c r="M20" s="3"/>
      <c r="N20" s="3"/>
      <c r="O20" s="3"/>
      <c r="P20" s="3"/>
      <c r="Q20" s="3"/>
      <c r="R20" s="3"/>
    </row>
    <row r="21" spans="1:18" ht="12.75">
      <c r="A21" s="5"/>
      <c r="B21" s="5"/>
      <c r="C21" s="5" t="s">
        <v>79</v>
      </c>
      <c r="D21" s="5"/>
      <c r="E21" s="5"/>
      <c r="F21" s="5"/>
      <c r="G21" s="12">
        <v>0</v>
      </c>
      <c r="H21" s="10"/>
      <c r="I21" s="12">
        <v>0</v>
      </c>
      <c r="J21" s="2"/>
      <c r="K21" s="3"/>
      <c r="L21" s="3"/>
      <c r="M21" s="3"/>
      <c r="N21" s="3"/>
      <c r="O21" s="3"/>
      <c r="P21" s="3"/>
      <c r="Q21" s="3"/>
      <c r="R21" s="3"/>
    </row>
    <row r="22" spans="1:18" ht="12.75">
      <c r="A22" s="5"/>
      <c r="B22" s="5"/>
      <c r="C22" s="5"/>
      <c r="D22" s="5"/>
      <c r="E22" s="5"/>
      <c r="F22" s="5"/>
      <c r="G22" s="17">
        <f>SUM(G16:G21)</f>
        <v>42750</v>
      </c>
      <c r="H22" s="10"/>
      <c r="I22" s="17">
        <f>SUM(I16:I21)</f>
        <v>41817</v>
      </c>
      <c r="J22" s="2"/>
      <c r="K22" s="3"/>
      <c r="L22" s="3"/>
      <c r="M22" s="3"/>
      <c r="N22" s="3"/>
      <c r="O22" s="3"/>
      <c r="P22" s="3"/>
      <c r="Q22" s="3"/>
      <c r="R22" s="3"/>
    </row>
    <row r="23" spans="1:18" ht="12.75">
      <c r="A23" s="5">
        <v>6</v>
      </c>
      <c r="B23" s="15" t="s">
        <v>59</v>
      </c>
      <c r="C23" s="5"/>
      <c r="D23" s="5"/>
      <c r="E23" s="5"/>
      <c r="F23" s="5"/>
      <c r="G23" s="12"/>
      <c r="H23" s="10"/>
      <c r="I23" s="12"/>
      <c r="J23" s="2"/>
      <c r="K23" s="3"/>
      <c r="L23" s="3"/>
      <c r="M23" s="3"/>
      <c r="N23" s="3"/>
      <c r="O23" s="3"/>
      <c r="P23" s="3"/>
      <c r="Q23" s="3"/>
      <c r="R23" s="3"/>
    </row>
    <row r="24" spans="1:18" ht="12.75">
      <c r="A24" s="5"/>
      <c r="B24" s="5"/>
      <c r="C24" s="5" t="s">
        <v>95</v>
      </c>
      <c r="D24" s="5"/>
      <c r="E24" s="5"/>
      <c r="F24" s="5"/>
      <c r="G24" s="12">
        <f>12180+4930+11479+1326</f>
        <v>29915</v>
      </c>
      <c r="H24" s="10"/>
      <c r="I24" s="12">
        <f>16907+11478+1330</f>
        <v>29715</v>
      </c>
      <c r="J24" s="2"/>
      <c r="K24" s="3"/>
      <c r="L24" s="3"/>
      <c r="M24" s="3"/>
      <c r="N24" s="3"/>
      <c r="O24" s="3"/>
      <c r="P24" s="3"/>
      <c r="Q24" s="3"/>
      <c r="R24" s="3"/>
    </row>
    <row r="25" spans="1:18" ht="12.75">
      <c r="A25" s="5"/>
      <c r="B25" s="5"/>
      <c r="C25" s="5" t="s">
        <v>60</v>
      </c>
      <c r="D25" s="5"/>
      <c r="E25" s="5"/>
      <c r="F25" s="5"/>
      <c r="G25" s="12">
        <v>10461</v>
      </c>
      <c r="H25" s="10"/>
      <c r="I25" s="12">
        <v>9126</v>
      </c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5"/>
      <c r="B26" s="5"/>
      <c r="C26" s="5" t="s">
        <v>91</v>
      </c>
      <c r="D26" s="5"/>
      <c r="E26" s="5"/>
      <c r="F26" s="5"/>
      <c r="G26" s="12">
        <f>75-12+385+5489+96+229+26-11+171</f>
        <v>6448</v>
      </c>
      <c r="H26" s="10"/>
      <c r="I26" s="12">
        <f>6813+84+156+1</f>
        <v>7054</v>
      </c>
      <c r="J26" s="2"/>
      <c r="K26" s="3"/>
      <c r="L26" s="3"/>
      <c r="M26" s="3"/>
      <c r="N26" s="3"/>
      <c r="O26" s="3"/>
      <c r="P26" s="3"/>
      <c r="Q26" s="3"/>
      <c r="R26" s="3"/>
    </row>
    <row r="27" spans="1:18" ht="12.75">
      <c r="A27" s="5"/>
      <c r="B27" s="5"/>
      <c r="C27" s="5" t="s">
        <v>61</v>
      </c>
      <c r="D27" s="5"/>
      <c r="E27" s="5"/>
      <c r="F27" s="5"/>
      <c r="G27" s="12">
        <v>1160</v>
      </c>
      <c r="H27" s="10"/>
      <c r="I27" s="12">
        <f>1715-134</f>
        <v>1581</v>
      </c>
      <c r="J27" s="2"/>
      <c r="K27" s="3"/>
      <c r="L27" s="3"/>
      <c r="M27" s="3"/>
      <c r="N27" s="3"/>
      <c r="O27" s="3"/>
      <c r="P27" s="3"/>
      <c r="Q27" s="3"/>
      <c r="R27" s="3"/>
    </row>
    <row r="28" spans="1:18" ht="12.75">
      <c r="A28" s="5"/>
      <c r="B28" s="5"/>
      <c r="C28" s="5" t="s">
        <v>90</v>
      </c>
      <c r="D28" s="5"/>
      <c r="E28" s="5"/>
      <c r="F28" s="5"/>
      <c r="G28" s="12">
        <v>0</v>
      </c>
      <c r="H28" s="10"/>
      <c r="I28" s="12">
        <v>0</v>
      </c>
      <c r="J28" s="2"/>
      <c r="K28" s="3"/>
      <c r="L28" s="3"/>
      <c r="M28" s="3"/>
      <c r="N28" s="3"/>
      <c r="O28" s="3"/>
      <c r="P28" s="3"/>
      <c r="Q28" s="3"/>
      <c r="R28" s="3"/>
    </row>
    <row r="29" spans="1:18" ht="12.75">
      <c r="A29" s="5"/>
      <c r="B29" s="5"/>
      <c r="C29" s="5"/>
      <c r="D29" s="5"/>
      <c r="E29" s="5"/>
      <c r="F29" s="5"/>
      <c r="G29" s="17">
        <f>SUM(G24:G28)</f>
        <v>47984</v>
      </c>
      <c r="H29" s="10"/>
      <c r="I29" s="17">
        <f>SUM(I24:I28)</f>
        <v>47476</v>
      </c>
      <c r="J29" s="2"/>
      <c r="K29" s="3"/>
      <c r="L29" s="3"/>
      <c r="M29" s="3"/>
      <c r="N29" s="3"/>
      <c r="O29" s="3"/>
      <c r="P29" s="3"/>
      <c r="Q29" s="3"/>
      <c r="R29" s="3"/>
    </row>
    <row r="30" spans="1:18" ht="12.75">
      <c r="A30" s="5">
        <v>7</v>
      </c>
      <c r="B30" s="15" t="s">
        <v>62</v>
      </c>
      <c r="C30" s="5"/>
      <c r="D30" s="5"/>
      <c r="E30" s="5"/>
      <c r="F30" s="5"/>
      <c r="G30" s="16">
        <f>+G22-G29</f>
        <v>-5234</v>
      </c>
      <c r="H30" s="10"/>
      <c r="I30" s="16">
        <f>+I22-I29</f>
        <v>-5659</v>
      </c>
      <c r="J30" s="2"/>
      <c r="K30" s="3"/>
      <c r="L30" s="3"/>
      <c r="M30" s="3"/>
      <c r="N30" s="3"/>
      <c r="O30" s="3"/>
      <c r="P30" s="3"/>
      <c r="Q30" s="3"/>
      <c r="R30" s="3"/>
    </row>
    <row r="31" spans="1:18" ht="12.75">
      <c r="A31" s="5"/>
      <c r="B31" s="5"/>
      <c r="C31" s="5"/>
      <c r="D31" s="5"/>
      <c r="E31" s="5"/>
      <c r="F31" s="5"/>
      <c r="G31" s="9"/>
      <c r="H31" s="10"/>
      <c r="I31" s="9"/>
      <c r="J31" s="2"/>
      <c r="K31" s="3"/>
      <c r="L31" s="3"/>
      <c r="M31" s="3"/>
      <c r="N31" s="3"/>
      <c r="O31" s="3"/>
      <c r="P31" s="3"/>
      <c r="Q31" s="3"/>
      <c r="R31" s="3"/>
    </row>
    <row r="32" spans="5:18" ht="13.5" thickBot="1">
      <c r="E32" s="5"/>
      <c r="F32" s="5"/>
      <c r="G32" s="18">
        <f>+G7+G9+G11+G13+G30</f>
        <v>18739</v>
      </c>
      <c r="H32" s="10"/>
      <c r="I32" s="18">
        <f>+I7+I9+I11+I13+I30</f>
        <v>18612</v>
      </c>
      <c r="J32" s="2"/>
      <c r="K32" s="3"/>
      <c r="L32" s="3"/>
      <c r="M32" s="3"/>
      <c r="N32" s="3"/>
      <c r="O32" s="3"/>
      <c r="P32" s="3"/>
      <c r="Q32" s="3"/>
      <c r="R32" s="3"/>
    </row>
    <row r="33" spans="1:18" ht="13.5" thickTop="1">
      <c r="A33" s="5"/>
      <c r="B33" s="5"/>
      <c r="C33" s="5"/>
      <c r="D33" s="5"/>
      <c r="E33" s="5"/>
      <c r="F33" s="5"/>
      <c r="G33" s="10"/>
      <c r="H33" s="10"/>
      <c r="I33" s="10"/>
      <c r="J33" s="2"/>
      <c r="K33" s="3"/>
      <c r="L33" s="3"/>
      <c r="M33" s="3"/>
      <c r="N33" s="3"/>
      <c r="O33" s="3"/>
      <c r="P33" s="3"/>
      <c r="Q33" s="3"/>
      <c r="R33" s="3"/>
    </row>
    <row r="34" spans="1:18" ht="12.75">
      <c r="A34" s="5">
        <v>8</v>
      </c>
      <c r="B34" s="15" t="s">
        <v>63</v>
      </c>
      <c r="C34" s="5"/>
      <c r="D34" s="5"/>
      <c r="E34" s="5"/>
      <c r="F34" s="5"/>
      <c r="G34" s="9"/>
      <c r="H34" s="10"/>
      <c r="I34" s="9"/>
      <c r="J34" s="2"/>
      <c r="K34" s="3"/>
      <c r="L34" s="3"/>
      <c r="M34" s="3"/>
      <c r="N34" s="3"/>
      <c r="O34" s="3"/>
      <c r="P34" s="3"/>
      <c r="Q34" s="3"/>
      <c r="R34" s="3"/>
    </row>
    <row r="35" spans="1:18" ht="12.75">
      <c r="A35" s="5"/>
      <c r="B35" s="15" t="s">
        <v>64</v>
      </c>
      <c r="C35" s="5"/>
      <c r="D35" s="5"/>
      <c r="E35" s="5"/>
      <c r="F35" s="5"/>
      <c r="G35" s="19">
        <v>52200</v>
      </c>
      <c r="H35" s="10"/>
      <c r="I35" s="19">
        <v>52200</v>
      </c>
      <c r="J35" s="2"/>
      <c r="K35" s="3"/>
      <c r="L35" s="3"/>
      <c r="M35" s="3"/>
      <c r="N35" s="3"/>
      <c r="O35" s="3"/>
      <c r="P35" s="3"/>
      <c r="Q35" s="3"/>
      <c r="R35" s="3"/>
    </row>
    <row r="36" spans="1:18" ht="12.75">
      <c r="A36" s="5"/>
      <c r="B36" s="15" t="s">
        <v>65</v>
      </c>
      <c r="C36" s="5"/>
      <c r="D36" s="5"/>
      <c r="E36" s="5"/>
      <c r="F36" s="5"/>
      <c r="G36" s="12">
        <v>0</v>
      </c>
      <c r="H36" s="10"/>
      <c r="I36" s="12">
        <v>0</v>
      </c>
      <c r="J36" s="2"/>
      <c r="K36" s="3"/>
      <c r="L36" s="3"/>
      <c r="M36" s="3"/>
      <c r="N36" s="3"/>
      <c r="O36" s="3"/>
      <c r="P36" s="3"/>
      <c r="Q36" s="3"/>
      <c r="R36" s="3"/>
    </row>
    <row r="37" spans="1:18" ht="12.75">
      <c r="A37" s="5"/>
      <c r="B37" s="5"/>
      <c r="C37" s="5" t="s">
        <v>66</v>
      </c>
      <c r="D37" s="5"/>
      <c r="E37" s="5"/>
      <c r="F37" s="5"/>
      <c r="G37" s="12">
        <v>0</v>
      </c>
      <c r="H37" s="10"/>
      <c r="I37" s="12">
        <v>0</v>
      </c>
      <c r="J37" s="2"/>
      <c r="K37" s="3"/>
      <c r="L37" s="3"/>
      <c r="M37" s="3"/>
      <c r="N37" s="3"/>
      <c r="O37" s="3"/>
      <c r="P37" s="3"/>
      <c r="Q37" s="3"/>
      <c r="R37" s="3"/>
    </row>
    <row r="38" spans="1:18" ht="12.75">
      <c r="A38" s="5"/>
      <c r="B38" s="5"/>
      <c r="C38" s="5" t="s">
        <v>67</v>
      </c>
      <c r="D38" s="5"/>
      <c r="E38" s="5"/>
      <c r="F38" s="5"/>
      <c r="G38" s="12">
        <v>0</v>
      </c>
      <c r="H38" s="10"/>
      <c r="I38" s="12">
        <v>0</v>
      </c>
      <c r="J38" s="2"/>
      <c r="K38" s="3"/>
      <c r="L38" s="3"/>
      <c r="M38" s="3"/>
      <c r="N38" s="3"/>
      <c r="O38" s="3"/>
      <c r="P38" s="3"/>
      <c r="Q38" s="3"/>
      <c r="R38" s="3"/>
    </row>
    <row r="39" spans="1:18" ht="12.75">
      <c r="A39" s="5"/>
      <c r="B39" s="5"/>
      <c r="C39" s="5" t="s">
        <v>68</v>
      </c>
      <c r="D39" s="5"/>
      <c r="E39" s="5"/>
      <c r="F39" s="5"/>
      <c r="G39" s="12">
        <v>522</v>
      </c>
      <c r="H39" s="10"/>
      <c r="I39" s="12">
        <v>522</v>
      </c>
      <c r="J39" s="2"/>
      <c r="K39" s="3"/>
      <c r="L39" s="3"/>
      <c r="M39" s="3"/>
      <c r="N39" s="3"/>
      <c r="O39" s="3"/>
      <c r="P39" s="3"/>
      <c r="Q39" s="3"/>
      <c r="R39" s="3"/>
    </row>
    <row r="40" spans="1:18" ht="12.75">
      <c r="A40" s="5"/>
      <c r="B40" s="5"/>
      <c r="C40" s="5" t="s">
        <v>69</v>
      </c>
      <c r="D40" s="5"/>
      <c r="E40" s="5"/>
      <c r="F40" s="5"/>
      <c r="G40" s="12">
        <v>0</v>
      </c>
      <c r="H40" s="10"/>
      <c r="I40" s="12">
        <v>0</v>
      </c>
      <c r="J40" s="2"/>
      <c r="K40" s="3"/>
      <c r="L40" s="3"/>
      <c r="M40" s="3"/>
      <c r="N40" s="3"/>
      <c r="O40" s="3"/>
      <c r="P40" s="3"/>
      <c r="Q40" s="3"/>
      <c r="R40" s="3"/>
    </row>
    <row r="41" spans="1:18" ht="12.75">
      <c r="A41" s="5"/>
      <c r="B41" s="5"/>
      <c r="C41" s="5" t="s">
        <v>70</v>
      </c>
      <c r="D41" s="5"/>
      <c r="E41" s="5"/>
      <c r="F41" s="5"/>
      <c r="G41" s="12">
        <v>-34674</v>
      </c>
      <c r="H41" s="10"/>
      <c r="I41" s="12">
        <f>-34946-156+134+782-645</f>
        <v>-34831</v>
      </c>
      <c r="J41" s="2"/>
      <c r="K41" s="3"/>
      <c r="L41" s="3"/>
      <c r="M41" s="3"/>
      <c r="N41" s="3"/>
      <c r="O41" s="3"/>
      <c r="P41" s="3"/>
      <c r="Q41" s="3"/>
      <c r="R41" s="3"/>
    </row>
    <row r="42" spans="1:18" ht="12.75">
      <c r="A42" s="5"/>
      <c r="B42" s="5"/>
      <c r="C42" s="5" t="s">
        <v>78</v>
      </c>
      <c r="D42" s="5"/>
      <c r="E42" s="5"/>
      <c r="F42" s="5"/>
      <c r="G42" s="12">
        <v>534</v>
      </c>
      <c r="H42" s="10"/>
      <c r="I42" s="12">
        <v>564</v>
      </c>
      <c r="J42" s="2"/>
      <c r="K42" s="3"/>
      <c r="L42" s="3"/>
      <c r="M42" s="3"/>
      <c r="N42" s="3"/>
      <c r="O42" s="3"/>
      <c r="P42" s="3"/>
      <c r="Q42" s="3"/>
      <c r="R42" s="3"/>
    </row>
    <row r="43" spans="1:18" ht="12.75">
      <c r="A43" s="5"/>
      <c r="B43" s="5"/>
      <c r="C43" s="5"/>
      <c r="D43" s="5"/>
      <c r="E43" s="5"/>
      <c r="F43" s="5"/>
      <c r="G43" s="12"/>
      <c r="H43" s="10"/>
      <c r="I43" s="12"/>
      <c r="J43" s="2"/>
      <c r="K43" s="3"/>
      <c r="L43" s="3"/>
      <c r="M43" s="3"/>
      <c r="N43" s="3"/>
      <c r="O43" s="3"/>
      <c r="P43" s="3"/>
      <c r="Q43" s="3"/>
      <c r="R43" s="3"/>
    </row>
    <row r="44" spans="1:18" ht="12.75">
      <c r="A44" s="5">
        <v>9</v>
      </c>
      <c r="B44" s="15" t="s">
        <v>71</v>
      </c>
      <c r="C44" s="5"/>
      <c r="D44" s="5"/>
      <c r="E44" s="5"/>
      <c r="F44" s="5"/>
      <c r="G44" s="12">
        <v>0</v>
      </c>
      <c r="H44" s="10"/>
      <c r="I44" s="12">
        <v>0</v>
      </c>
      <c r="J44" s="2"/>
      <c r="K44" s="3"/>
      <c r="L44" s="3"/>
      <c r="M44" s="3"/>
      <c r="N44" s="3"/>
      <c r="O44" s="3"/>
      <c r="P44" s="3"/>
      <c r="Q44" s="3"/>
      <c r="R44" s="3"/>
    </row>
    <row r="45" spans="1:18" ht="12.75">
      <c r="A45" s="5"/>
      <c r="B45" s="5"/>
      <c r="C45" s="5"/>
      <c r="D45" s="5"/>
      <c r="E45" s="5"/>
      <c r="F45" s="5"/>
      <c r="G45" s="12"/>
      <c r="H45" s="10"/>
      <c r="I45" s="12"/>
      <c r="J45" s="2"/>
      <c r="K45" s="3"/>
      <c r="L45" s="3"/>
      <c r="M45" s="3"/>
      <c r="N45" s="3"/>
      <c r="O45" s="3"/>
      <c r="P45" s="3"/>
      <c r="Q45" s="3"/>
      <c r="R45" s="3"/>
    </row>
    <row r="46" spans="1:18" ht="12.75">
      <c r="A46" s="5">
        <v>10</v>
      </c>
      <c r="B46" s="15" t="s">
        <v>72</v>
      </c>
      <c r="C46" s="5"/>
      <c r="D46" s="5"/>
      <c r="E46" s="5"/>
      <c r="F46" s="5"/>
      <c r="G46" s="12">
        <v>0</v>
      </c>
      <c r="H46" s="10"/>
      <c r="I46" s="12">
        <v>0</v>
      </c>
      <c r="J46" s="2"/>
      <c r="K46" s="3"/>
      <c r="L46" s="3"/>
      <c r="M46" s="3"/>
      <c r="N46" s="3"/>
      <c r="O46" s="3"/>
      <c r="P46" s="3"/>
      <c r="Q46" s="3"/>
      <c r="R46" s="3"/>
    </row>
    <row r="47" spans="1:18" ht="12.75">
      <c r="A47" s="5"/>
      <c r="B47" s="5"/>
      <c r="C47" s="5"/>
      <c r="D47" s="5"/>
      <c r="E47" s="5"/>
      <c r="F47" s="5"/>
      <c r="G47" s="12"/>
      <c r="H47" s="10"/>
      <c r="I47" s="12"/>
      <c r="J47" s="2"/>
      <c r="K47" s="3"/>
      <c r="L47" s="3"/>
      <c r="M47" s="3"/>
      <c r="N47" s="3"/>
      <c r="O47" s="3"/>
      <c r="P47" s="3"/>
      <c r="Q47" s="3"/>
      <c r="R47" s="3"/>
    </row>
    <row r="48" spans="1:18" ht="12.75">
      <c r="A48" s="5">
        <v>11</v>
      </c>
      <c r="B48" s="15" t="s">
        <v>73</v>
      </c>
      <c r="C48" s="5"/>
      <c r="D48" s="5"/>
      <c r="E48" s="5"/>
      <c r="F48" s="5"/>
      <c r="G48" s="13">
        <v>157</v>
      </c>
      <c r="H48" s="10"/>
      <c r="I48" s="13">
        <v>157</v>
      </c>
      <c r="J48" s="2"/>
      <c r="K48" s="3"/>
      <c r="L48" s="3"/>
      <c r="M48" s="3"/>
      <c r="N48" s="3"/>
      <c r="O48" s="3"/>
      <c r="P48" s="3"/>
      <c r="Q48" s="3"/>
      <c r="R48" s="3"/>
    </row>
    <row r="49" spans="1:18" ht="12.75">
      <c r="A49" s="5"/>
      <c r="B49" s="5"/>
      <c r="C49" s="5"/>
      <c r="D49" s="5"/>
      <c r="E49" s="5"/>
      <c r="F49" s="5"/>
      <c r="G49" s="10"/>
      <c r="H49" s="10"/>
      <c r="I49" s="10"/>
      <c r="J49" s="2"/>
      <c r="K49" s="3"/>
      <c r="L49" s="3"/>
      <c r="M49" s="3"/>
      <c r="N49" s="3"/>
      <c r="O49" s="3"/>
      <c r="P49" s="3"/>
      <c r="Q49" s="3"/>
      <c r="R49" s="3"/>
    </row>
    <row r="50" spans="1:18" ht="13.5" thickBot="1">
      <c r="A50" s="5"/>
      <c r="B50" s="5"/>
      <c r="C50" s="5"/>
      <c r="D50" s="5"/>
      <c r="E50" s="5"/>
      <c r="F50" s="5"/>
      <c r="G50" s="18">
        <f>SUM(G35:G48)</f>
        <v>18739</v>
      </c>
      <c r="H50" s="10"/>
      <c r="I50" s="18">
        <f>SUM(I35:I48)</f>
        <v>18612</v>
      </c>
      <c r="J50" s="2"/>
      <c r="K50" s="3"/>
      <c r="L50" s="3"/>
      <c r="M50" s="3"/>
      <c r="N50" s="3"/>
      <c r="O50" s="3"/>
      <c r="P50" s="3"/>
      <c r="Q50" s="3"/>
      <c r="R50" s="3"/>
    </row>
    <row r="51" spans="1:18" ht="13.5" thickTop="1">
      <c r="A51" s="5"/>
      <c r="B51" s="5"/>
      <c r="C51" s="5"/>
      <c r="D51" s="5"/>
      <c r="E51" s="5"/>
      <c r="F51" s="5"/>
      <c r="G51" s="10"/>
      <c r="H51" s="10"/>
      <c r="I51" s="10"/>
      <c r="J51" s="2"/>
      <c r="K51" s="3"/>
      <c r="L51" s="3"/>
      <c r="M51" s="3"/>
      <c r="N51" s="3"/>
      <c r="O51" s="3"/>
      <c r="P51" s="3"/>
      <c r="Q51" s="3"/>
      <c r="R51" s="3"/>
    </row>
    <row r="52" spans="1:18" ht="12.75">
      <c r="A52" s="5">
        <v>12</v>
      </c>
      <c r="B52" s="15" t="s">
        <v>74</v>
      </c>
      <c r="C52" s="5"/>
      <c r="D52" s="5"/>
      <c r="E52" s="5"/>
      <c r="F52" s="5"/>
      <c r="G52" s="20">
        <f>(+G30+G7)/G35</f>
        <v>0.15798850574712645</v>
      </c>
      <c r="H52" s="14"/>
      <c r="I52" s="20">
        <f>(+I30+I7)/I35</f>
        <v>0.15055555555555555</v>
      </c>
      <c r="J52" s="2"/>
      <c r="K52" s="3"/>
      <c r="L52" s="3"/>
      <c r="M52" s="3"/>
      <c r="N52" s="3"/>
      <c r="O52" s="3"/>
      <c r="P52" s="3"/>
      <c r="Q52" s="3"/>
      <c r="R52" s="3"/>
    </row>
    <row r="53" spans="1:18" ht="12.75">
      <c r="A53" s="5"/>
      <c r="B53" s="5"/>
      <c r="C53" s="5"/>
      <c r="D53" s="5"/>
      <c r="E53" s="5"/>
      <c r="F53" s="5"/>
      <c r="G53" s="9"/>
      <c r="H53" s="10"/>
      <c r="I53" s="9"/>
      <c r="J53" s="2"/>
      <c r="K53" s="3"/>
      <c r="L53" s="3"/>
      <c r="M53" s="3"/>
      <c r="N53" s="3"/>
      <c r="O53" s="3"/>
      <c r="P53" s="3"/>
      <c r="Q53" s="3"/>
      <c r="R53" s="3"/>
    </row>
    <row r="54" spans="1:18" ht="12.75">
      <c r="A54" s="5"/>
      <c r="B54" s="5"/>
      <c r="C54" s="5"/>
      <c r="D54" s="5"/>
      <c r="E54" s="5"/>
      <c r="F54" s="5"/>
      <c r="G54" s="9"/>
      <c r="H54" s="10"/>
      <c r="I54" s="9"/>
      <c r="J54" s="2"/>
      <c r="K54" s="3"/>
      <c r="L54" s="3"/>
      <c r="M54" s="3"/>
      <c r="N54" s="3"/>
      <c r="O54" s="3"/>
      <c r="P54" s="3"/>
      <c r="Q54" s="3"/>
      <c r="R54" s="3"/>
    </row>
    <row r="55" spans="1:18" ht="12.75">
      <c r="A55" s="5"/>
      <c r="B55" s="5"/>
      <c r="C55" s="5"/>
      <c r="D55" s="5"/>
      <c r="E55" s="5"/>
      <c r="F55" s="5"/>
      <c r="G55" s="9">
        <f>+G32-G50</f>
        <v>0</v>
      </c>
      <c r="H55" s="10"/>
      <c r="I55" s="9">
        <f>+I32-I50</f>
        <v>0</v>
      </c>
      <c r="J55" s="2"/>
      <c r="K55" s="3"/>
      <c r="L55" s="3"/>
      <c r="M55" s="3"/>
      <c r="N55" s="3"/>
      <c r="O55" s="3"/>
      <c r="P55" s="3"/>
      <c r="Q55" s="3"/>
      <c r="R55" s="3"/>
    </row>
    <row r="56" spans="1:18" ht="12.75">
      <c r="A56" s="5"/>
      <c r="B56" s="5"/>
      <c r="C56" s="5"/>
      <c r="D56" s="5"/>
      <c r="E56" s="5"/>
      <c r="F56" s="5"/>
      <c r="G56" s="9"/>
      <c r="H56" s="10"/>
      <c r="I56" s="9"/>
      <c r="J56" s="2"/>
      <c r="K56" s="3"/>
      <c r="L56" s="3"/>
      <c r="M56" s="3"/>
      <c r="N56" s="3"/>
      <c r="O56" s="3"/>
      <c r="P56" s="3"/>
      <c r="Q56" s="3"/>
      <c r="R56" s="3"/>
    </row>
    <row r="57" spans="1:18" ht="12.75">
      <c r="A57" s="5"/>
      <c r="B57" s="5"/>
      <c r="C57" s="5"/>
      <c r="D57" s="5"/>
      <c r="E57" s="5"/>
      <c r="F57" s="5"/>
      <c r="G57" s="9"/>
      <c r="H57" s="10"/>
      <c r="I57" s="9"/>
      <c r="J57" s="2"/>
      <c r="K57" s="3"/>
      <c r="L57" s="3"/>
      <c r="M57" s="3"/>
      <c r="N57" s="3"/>
      <c r="O57" s="3"/>
      <c r="P57" s="3"/>
      <c r="Q57" s="3"/>
      <c r="R57" s="3"/>
    </row>
    <row r="58" spans="1:18" ht="12.75">
      <c r="A58" s="5"/>
      <c r="B58" s="5"/>
      <c r="C58" s="5"/>
      <c r="D58" s="5"/>
      <c r="E58" s="5"/>
      <c r="F58" s="5"/>
      <c r="G58" s="9"/>
      <c r="H58" s="10"/>
      <c r="I58" s="9"/>
      <c r="J58" s="2"/>
      <c r="K58" s="3"/>
      <c r="L58" s="3"/>
      <c r="M58" s="3"/>
      <c r="N58" s="3"/>
      <c r="O58" s="3"/>
      <c r="P58" s="3"/>
      <c r="Q58" s="3"/>
      <c r="R58" s="3"/>
    </row>
    <row r="59" spans="1:18" ht="12.75">
      <c r="A59" s="5"/>
      <c r="B59" s="5"/>
      <c r="C59" s="5"/>
      <c r="D59" s="5"/>
      <c r="E59" s="5"/>
      <c r="F59" s="5"/>
      <c r="G59" s="9"/>
      <c r="H59" s="10"/>
      <c r="I59" s="9"/>
      <c r="J59" s="2"/>
      <c r="K59" s="3"/>
      <c r="L59" s="3"/>
      <c r="M59" s="3"/>
      <c r="N59" s="3"/>
      <c r="O59" s="3"/>
      <c r="P59" s="3"/>
      <c r="Q59" s="3"/>
      <c r="R59" s="3"/>
    </row>
    <row r="60" spans="1:18" ht="12.75">
      <c r="A60" s="5"/>
      <c r="B60" s="5"/>
      <c r="C60" s="5"/>
      <c r="D60" s="5"/>
      <c r="E60" s="5"/>
      <c r="F60" s="5"/>
      <c r="G60" s="9"/>
      <c r="H60" s="10"/>
      <c r="I60" s="9"/>
      <c r="J60" s="2"/>
      <c r="K60" s="3"/>
      <c r="L60" s="3"/>
      <c r="M60" s="3"/>
      <c r="N60" s="3"/>
      <c r="O60" s="3"/>
      <c r="P60" s="3"/>
      <c r="Q60" s="3"/>
      <c r="R60" s="3"/>
    </row>
    <row r="61" spans="1:18" ht="12.75">
      <c r="A61" s="5"/>
      <c r="B61" s="5"/>
      <c r="C61" s="5"/>
      <c r="D61" s="5"/>
      <c r="E61" s="5"/>
      <c r="F61" s="5"/>
      <c r="G61" s="9"/>
      <c r="H61" s="10"/>
      <c r="I61" s="9"/>
      <c r="J61" s="2"/>
      <c r="K61" s="3"/>
      <c r="L61" s="3"/>
      <c r="M61" s="3"/>
      <c r="N61" s="3"/>
      <c r="O61" s="3"/>
      <c r="P61" s="3"/>
      <c r="Q61" s="3"/>
      <c r="R61" s="3"/>
    </row>
    <row r="62" spans="1:18" ht="12.75">
      <c r="A62" s="5"/>
      <c r="B62" s="5"/>
      <c r="C62" s="5"/>
      <c r="D62" s="5"/>
      <c r="E62" s="5"/>
      <c r="F62" s="5"/>
      <c r="G62" s="9"/>
      <c r="H62" s="10"/>
      <c r="I62" s="9"/>
      <c r="J62" s="2"/>
      <c r="K62" s="3"/>
      <c r="L62" s="3"/>
      <c r="M62" s="3"/>
      <c r="N62" s="3"/>
      <c r="O62" s="3"/>
      <c r="P62" s="3"/>
      <c r="Q62" s="3"/>
      <c r="R62" s="3"/>
    </row>
    <row r="63" spans="1:18" ht="12.75">
      <c r="A63" s="5"/>
      <c r="B63" s="5"/>
      <c r="C63" s="5"/>
      <c r="D63" s="5"/>
      <c r="E63" s="5"/>
      <c r="F63" s="5"/>
      <c r="G63" s="9"/>
      <c r="H63" s="10"/>
      <c r="I63" s="9"/>
      <c r="J63" s="2"/>
      <c r="K63" s="3"/>
      <c r="L63" s="3"/>
      <c r="M63" s="3"/>
      <c r="N63" s="3"/>
      <c r="O63" s="3"/>
      <c r="P63" s="3"/>
      <c r="Q63" s="3"/>
      <c r="R63" s="3"/>
    </row>
    <row r="64" spans="1:18" ht="12.75">
      <c r="A64" s="5"/>
      <c r="B64" s="5"/>
      <c r="C64" s="5"/>
      <c r="D64" s="5"/>
      <c r="E64" s="5"/>
      <c r="F64" s="5"/>
      <c r="G64" s="9"/>
      <c r="H64" s="10"/>
      <c r="I64" s="9"/>
      <c r="J64" s="2"/>
      <c r="K64" s="3"/>
      <c r="L64" s="3"/>
      <c r="M64" s="3"/>
      <c r="N64" s="3"/>
      <c r="O64" s="3"/>
      <c r="P64" s="3"/>
      <c r="Q64" s="3"/>
      <c r="R64" s="3"/>
    </row>
    <row r="65" spans="1:18" ht="12.75">
      <c r="A65" s="5"/>
      <c r="B65" s="5"/>
      <c r="C65" s="5"/>
      <c r="D65" s="5"/>
      <c r="E65" s="5"/>
      <c r="F65" s="5"/>
      <c r="G65" s="9"/>
      <c r="H65" s="10"/>
      <c r="I65" s="9"/>
      <c r="J65" s="2"/>
      <c r="K65" s="3"/>
      <c r="L65" s="3"/>
      <c r="M65" s="3"/>
      <c r="N65" s="3"/>
      <c r="O65" s="3"/>
      <c r="P65" s="3"/>
      <c r="Q65" s="3"/>
      <c r="R65" s="3"/>
    </row>
    <row r="66" spans="1:18" ht="12.75">
      <c r="A66" s="5"/>
      <c r="B66" s="5"/>
      <c r="C66" s="5"/>
      <c r="D66" s="5"/>
      <c r="E66" s="5"/>
      <c r="F66" s="5"/>
      <c r="G66" s="9"/>
      <c r="H66" s="10"/>
      <c r="I66" s="9"/>
      <c r="J66" s="2"/>
      <c r="K66" s="3"/>
      <c r="L66" s="3"/>
      <c r="M66" s="3"/>
      <c r="N66" s="3"/>
      <c r="O66" s="3"/>
      <c r="P66" s="3"/>
      <c r="Q66" s="3"/>
      <c r="R66" s="3"/>
    </row>
    <row r="67" spans="1:18" ht="12.75">
      <c r="A67" s="5"/>
      <c r="B67" s="5"/>
      <c r="C67" s="5"/>
      <c r="D67" s="5"/>
      <c r="E67" s="5"/>
      <c r="F67" s="5"/>
      <c r="G67" s="9"/>
      <c r="H67" s="10"/>
      <c r="I67" s="9"/>
      <c r="J67" s="2"/>
      <c r="K67" s="3"/>
      <c r="L67" s="3"/>
      <c r="M67" s="3"/>
      <c r="N67" s="3"/>
      <c r="O67" s="3"/>
      <c r="P67" s="3"/>
      <c r="Q67" s="3"/>
      <c r="R67" s="3"/>
    </row>
    <row r="68" spans="1:18" ht="12.75">
      <c r="A68" s="5"/>
      <c r="B68" s="5"/>
      <c r="C68" s="5"/>
      <c r="D68" s="5"/>
      <c r="E68" s="5"/>
      <c r="F68" s="5"/>
      <c r="G68" s="9"/>
      <c r="H68" s="10"/>
      <c r="I68" s="9"/>
      <c r="J68" s="2"/>
      <c r="K68" s="3"/>
      <c r="L68" s="3"/>
      <c r="M68" s="3"/>
      <c r="N68" s="3"/>
      <c r="O68" s="3"/>
      <c r="P68" s="3"/>
      <c r="Q68" s="3"/>
      <c r="R68" s="3"/>
    </row>
    <row r="69" spans="1:18" ht="12.75">
      <c r="A69" s="5"/>
      <c r="B69" s="5"/>
      <c r="C69" s="5"/>
      <c r="D69" s="5"/>
      <c r="E69" s="5"/>
      <c r="F69" s="5"/>
      <c r="G69" s="9"/>
      <c r="H69" s="10"/>
      <c r="I69" s="9"/>
      <c r="J69" s="2"/>
      <c r="K69" s="3"/>
      <c r="L69" s="3"/>
      <c r="M69" s="3"/>
      <c r="N69" s="3"/>
      <c r="O69" s="3"/>
      <c r="P69" s="3"/>
      <c r="Q69" s="3"/>
      <c r="R69" s="3"/>
    </row>
    <row r="70" spans="1:18" ht="12.75">
      <c r="A70" s="5"/>
      <c r="B70" s="5"/>
      <c r="C70" s="5"/>
      <c r="D70" s="5"/>
      <c r="E70" s="5"/>
      <c r="F70" s="5"/>
      <c r="G70" s="9"/>
      <c r="H70" s="10"/>
      <c r="I70" s="9"/>
      <c r="J70" s="2"/>
      <c r="K70" s="3"/>
      <c r="L70" s="3"/>
      <c r="M70" s="3"/>
      <c r="N70" s="3"/>
      <c r="O70" s="3"/>
      <c r="P70" s="3"/>
      <c r="Q70" s="3"/>
      <c r="R70" s="3"/>
    </row>
    <row r="71" spans="1:18" ht="12.75">
      <c r="A71" s="5"/>
      <c r="B71" s="5"/>
      <c r="C71" s="5"/>
      <c r="D71" s="5"/>
      <c r="E71" s="5"/>
      <c r="F71" s="5"/>
      <c r="G71" s="9"/>
      <c r="H71" s="10"/>
      <c r="I71" s="9"/>
      <c r="J71" s="2"/>
      <c r="K71" s="3"/>
      <c r="L71" s="3"/>
      <c r="M71" s="3"/>
      <c r="N71" s="3"/>
      <c r="O71" s="3"/>
      <c r="P71" s="3"/>
      <c r="Q71" s="3"/>
      <c r="R71" s="3"/>
    </row>
    <row r="72" spans="1:18" ht="12.75">
      <c r="A72" s="5"/>
      <c r="B72" s="5"/>
      <c r="C72" s="5"/>
      <c r="D72" s="5"/>
      <c r="E72" s="5"/>
      <c r="F72" s="5"/>
      <c r="G72" s="9"/>
      <c r="H72" s="10"/>
      <c r="I72" s="9"/>
      <c r="J72" s="2"/>
      <c r="K72" s="3"/>
      <c r="L72" s="3"/>
      <c r="M72" s="3"/>
      <c r="N72" s="3"/>
      <c r="O72" s="3"/>
      <c r="P72" s="3"/>
      <c r="Q72" s="3"/>
      <c r="R72" s="3"/>
    </row>
    <row r="73" spans="1:18" ht="12.75">
      <c r="A73" s="5"/>
      <c r="B73" s="5"/>
      <c r="C73" s="5"/>
      <c r="D73" s="5"/>
      <c r="E73" s="5"/>
      <c r="F73" s="5"/>
      <c r="G73" s="9"/>
      <c r="H73" s="10"/>
      <c r="I73" s="9"/>
      <c r="J73" s="2"/>
      <c r="K73" s="3"/>
      <c r="L73" s="3"/>
      <c r="M73" s="3"/>
      <c r="N73" s="3"/>
      <c r="O73" s="3"/>
      <c r="P73" s="3"/>
      <c r="Q73" s="3"/>
      <c r="R73" s="3"/>
    </row>
    <row r="74" spans="1:18" ht="12.75">
      <c r="A74" s="5"/>
      <c r="B74" s="5"/>
      <c r="C74" s="5"/>
      <c r="D74" s="5"/>
      <c r="E74" s="5"/>
      <c r="F74" s="5"/>
      <c r="G74" s="9"/>
      <c r="H74" s="10"/>
      <c r="I74" s="9"/>
      <c r="J74" s="2"/>
      <c r="K74" s="3"/>
      <c r="L74" s="3"/>
      <c r="M74" s="3"/>
      <c r="N74" s="3"/>
      <c r="O74" s="3"/>
      <c r="P74" s="3"/>
      <c r="Q74" s="3"/>
      <c r="R74" s="3"/>
    </row>
    <row r="75" spans="1:18" ht="12.75">
      <c r="A75" s="5"/>
      <c r="B75" s="5"/>
      <c r="C75" s="5"/>
      <c r="D75" s="5"/>
      <c r="E75" s="5"/>
      <c r="F75" s="5"/>
      <c r="G75" s="9"/>
      <c r="H75" s="10"/>
      <c r="I75" s="9"/>
      <c r="J75" s="2"/>
      <c r="K75" s="3"/>
      <c r="L75" s="3"/>
      <c r="M75" s="3"/>
      <c r="N75" s="3"/>
      <c r="O75" s="3"/>
      <c r="P75" s="3"/>
      <c r="Q75" s="3"/>
      <c r="R75" s="3"/>
    </row>
    <row r="76" spans="1:18" ht="12.75">
      <c r="A76" s="5"/>
      <c r="B76" s="5"/>
      <c r="C76" s="5"/>
      <c r="D76" s="5"/>
      <c r="E76" s="5"/>
      <c r="F76" s="5"/>
      <c r="G76" s="9"/>
      <c r="H76" s="10"/>
      <c r="I76" s="9"/>
      <c r="J76" s="2"/>
      <c r="K76" s="3"/>
      <c r="L76" s="3"/>
      <c r="M76" s="3"/>
      <c r="N76" s="3"/>
      <c r="O76" s="3"/>
      <c r="P76" s="3"/>
      <c r="Q76" s="3"/>
      <c r="R76" s="3"/>
    </row>
    <row r="77" spans="1:18" ht="12.75">
      <c r="A77" s="5"/>
      <c r="B77" s="5"/>
      <c r="C77" s="5"/>
      <c r="D77" s="5"/>
      <c r="E77" s="5"/>
      <c r="F77" s="5"/>
      <c r="G77" s="9"/>
      <c r="H77" s="10"/>
      <c r="I77" s="9"/>
      <c r="J77" s="2"/>
      <c r="K77" s="3"/>
      <c r="L77" s="3"/>
      <c r="M77" s="3"/>
      <c r="N77" s="3"/>
      <c r="O77" s="3"/>
      <c r="P77" s="3"/>
      <c r="Q77" s="3"/>
      <c r="R77" s="3"/>
    </row>
    <row r="78" spans="1:18" ht="12.75">
      <c r="A78" s="5"/>
      <c r="B78" s="5"/>
      <c r="C78" s="5"/>
      <c r="D78" s="5"/>
      <c r="E78" s="5"/>
      <c r="F78" s="5"/>
      <c r="G78" s="9"/>
      <c r="H78" s="10"/>
      <c r="I78" s="9"/>
      <c r="J78" s="2"/>
      <c r="K78" s="3"/>
      <c r="L78" s="3"/>
      <c r="M78" s="3"/>
      <c r="N78" s="3"/>
      <c r="O78" s="3"/>
      <c r="P78" s="3"/>
      <c r="Q78" s="3"/>
      <c r="R78" s="3"/>
    </row>
    <row r="79" spans="1:18" ht="12.75">
      <c r="A79" s="5"/>
      <c r="B79" s="5"/>
      <c r="C79" s="5"/>
      <c r="D79" s="5"/>
      <c r="E79" s="5"/>
      <c r="F79" s="5"/>
      <c r="G79" s="9"/>
      <c r="H79" s="10"/>
      <c r="I79" s="9"/>
      <c r="J79" s="2"/>
      <c r="K79" s="3"/>
      <c r="L79" s="3"/>
      <c r="M79" s="3"/>
      <c r="N79" s="3"/>
      <c r="O79" s="3"/>
      <c r="P79" s="3"/>
      <c r="Q79" s="3"/>
      <c r="R79" s="3"/>
    </row>
    <row r="80" spans="1:18" ht="12.75">
      <c r="A80" s="5"/>
      <c r="B80" s="5"/>
      <c r="C80" s="5"/>
      <c r="D80" s="5"/>
      <c r="E80" s="5"/>
      <c r="F80" s="5"/>
      <c r="G80" s="9"/>
      <c r="H80" s="10"/>
      <c r="I80" s="9"/>
      <c r="J80" s="2"/>
      <c r="K80" s="3"/>
      <c r="L80" s="3"/>
      <c r="M80" s="3"/>
      <c r="N80" s="3"/>
      <c r="O80" s="3"/>
      <c r="P80" s="3"/>
      <c r="Q80" s="3"/>
      <c r="R80" s="3"/>
    </row>
    <row r="81" spans="1:18" ht="12.75">
      <c r="A81" s="5"/>
      <c r="B81" s="5"/>
      <c r="C81" s="5"/>
      <c r="D81" s="5"/>
      <c r="E81" s="5"/>
      <c r="F81" s="5"/>
      <c r="G81" s="9"/>
      <c r="H81" s="10"/>
      <c r="I81" s="9"/>
      <c r="J81" s="2"/>
      <c r="K81" s="3"/>
      <c r="L81" s="3"/>
      <c r="M81" s="3"/>
      <c r="N81" s="3"/>
      <c r="O81" s="3"/>
      <c r="P81" s="3"/>
      <c r="Q81" s="3"/>
      <c r="R81" s="3"/>
    </row>
    <row r="82" spans="1:18" ht="12.75">
      <c r="A82" s="5"/>
      <c r="B82" s="5"/>
      <c r="C82" s="5"/>
      <c r="D82" s="5"/>
      <c r="E82" s="5"/>
      <c r="F82" s="5"/>
      <c r="G82" s="9"/>
      <c r="H82" s="10"/>
      <c r="I82" s="9"/>
      <c r="J82" s="2"/>
      <c r="K82" s="3"/>
      <c r="L82" s="3"/>
      <c r="M82" s="3"/>
      <c r="N82" s="3"/>
      <c r="O82" s="3"/>
      <c r="P82" s="3"/>
      <c r="Q82" s="3"/>
      <c r="R82" s="3"/>
    </row>
    <row r="83" spans="1:18" ht="12.75">
      <c r="A83" s="5"/>
      <c r="B83" s="5"/>
      <c r="C83" s="5"/>
      <c r="D83" s="5"/>
      <c r="E83" s="5"/>
      <c r="F83" s="5"/>
      <c r="G83" s="9"/>
      <c r="H83" s="10"/>
      <c r="I83" s="9"/>
      <c r="J83" s="2"/>
      <c r="K83" s="3"/>
      <c r="L83" s="3"/>
      <c r="M83" s="3"/>
      <c r="N83" s="3"/>
      <c r="O83" s="3"/>
      <c r="P83" s="3"/>
      <c r="Q83" s="3"/>
      <c r="R83" s="3"/>
    </row>
    <row r="84" spans="1:18" ht="12.75">
      <c r="A84" s="5"/>
      <c r="B84" s="5"/>
      <c r="C84" s="5"/>
      <c r="D84" s="5"/>
      <c r="E84" s="5"/>
      <c r="F84" s="5"/>
      <c r="G84" s="9"/>
      <c r="H84" s="10"/>
      <c r="I84" s="9"/>
      <c r="J84" s="2"/>
      <c r="K84" s="3"/>
      <c r="L84" s="3"/>
      <c r="M84" s="3"/>
      <c r="N84" s="3"/>
      <c r="O84" s="3"/>
      <c r="P84" s="3"/>
      <c r="Q84" s="3"/>
      <c r="R84" s="3"/>
    </row>
    <row r="85" spans="1:18" ht="12.75">
      <c r="A85" s="5"/>
      <c r="B85" s="5"/>
      <c r="C85" s="5"/>
      <c r="D85" s="5"/>
      <c r="E85" s="5"/>
      <c r="F85" s="5"/>
      <c r="G85" s="9"/>
      <c r="H85" s="10"/>
      <c r="I85" s="9"/>
      <c r="J85" s="2"/>
      <c r="K85" s="3"/>
      <c r="L85" s="3"/>
      <c r="M85" s="3"/>
      <c r="N85" s="3"/>
      <c r="O85" s="3"/>
      <c r="P85" s="3"/>
      <c r="Q85" s="3"/>
      <c r="R85" s="3"/>
    </row>
    <row r="86" spans="1:18" ht="12.75">
      <c r="A86" s="5"/>
      <c r="B86" s="5"/>
      <c r="C86" s="5"/>
      <c r="D86" s="5"/>
      <c r="E86" s="5"/>
      <c r="F86" s="5"/>
      <c r="G86" s="9"/>
      <c r="H86" s="10"/>
      <c r="I86" s="9"/>
      <c r="J86" s="2"/>
      <c r="K86" s="3"/>
      <c r="L86" s="3"/>
      <c r="M86" s="3"/>
      <c r="N86" s="3"/>
      <c r="O86" s="3"/>
      <c r="P86" s="3"/>
      <c r="Q86" s="3"/>
      <c r="R86" s="3"/>
    </row>
    <row r="87" spans="1:18" ht="12.75">
      <c r="A87" s="5"/>
      <c r="B87" s="5"/>
      <c r="C87" s="5"/>
      <c r="D87" s="5"/>
      <c r="E87" s="5"/>
      <c r="F87" s="5"/>
      <c r="G87" s="9"/>
      <c r="H87" s="10"/>
      <c r="I87" s="9"/>
      <c r="J87" s="2"/>
      <c r="K87" s="3"/>
      <c r="L87" s="3"/>
      <c r="M87" s="3"/>
      <c r="N87" s="3"/>
      <c r="O87" s="3"/>
      <c r="P87" s="3"/>
      <c r="Q87" s="3"/>
      <c r="R87" s="3"/>
    </row>
    <row r="88" spans="1:18" ht="12.75">
      <c r="A88" s="5"/>
      <c r="B88" s="5"/>
      <c r="C88" s="5"/>
      <c r="D88" s="5"/>
      <c r="E88" s="5"/>
      <c r="F88" s="5"/>
      <c r="G88" s="9"/>
      <c r="H88" s="10"/>
      <c r="I88" s="9"/>
      <c r="J88" s="2"/>
      <c r="K88" s="3"/>
      <c r="L88" s="3"/>
      <c r="M88" s="3"/>
      <c r="N88" s="3"/>
      <c r="O88" s="3"/>
      <c r="P88" s="3"/>
      <c r="Q88" s="3"/>
      <c r="R88" s="3"/>
    </row>
    <row r="89" spans="1:18" ht="12.75">
      <c r="A89" s="5"/>
      <c r="B89" s="5"/>
      <c r="C89" s="5"/>
      <c r="D89" s="5"/>
      <c r="E89" s="5"/>
      <c r="F89" s="5"/>
      <c r="G89" s="9"/>
      <c r="H89" s="10"/>
      <c r="I89" s="9"/>
      <c r="J89" s="2"/>
      <c r="K89" s="3"/>
      <c r="L89" s="3"/>
      <c r="M89" s="3"/>
      <c r="N89" s="3"/>
      <c r="O89" s="3"/>
      <c r="P89" s="3"/>
      <c r="Q89" s="3"/>
      <c r="R89" s="3"/>
    </row>
    <row r="90" spans="1:18" ht="12.75">
      <c r="A90" s="5"/>
      <c r="B90" s="5"/>
      <c r="C90" s="5"/>
      <c r="D90" s="5"/>
      <c r="E90" s="5"/>
      <c r="F90" s="5"/>
      <c r="G90" s="9"/>
      <c r="H90" s="10"/>
      <c r="I90" s="9"/>
      <c r="J90" s="2"/>
      <c r="K90" s="3"/>
      <c r="L90" s="3"/>
      <c r="M90" s="3"/>
      <c r="N90" s="3"/>
      <c r="O90" s="3"/>
      <c r="P90" s="3"/>
      <c r="Q90" s="3"/>
      <c r="R90" s="3"/>
    </row>
    <row r="91" spans="1:18" ht="12.75">
      <c r="A91" s="5"/>
      <c r="B91" s="5"/>
      <c r="C91" s="5"/>
      <c r="D91" s="5"/>
      <c r="E91" s="5"/>
      <c r="F91" s="5"/>
      <c r="G91" s="9"/>
      <c r="H91" s="10"/>
      <c r="I91" s="9"/>
      <c r="J91" s="2"/>
      <c r="K91" s="3"/>
      <c r="L91" s="3"/>
      <c r="M91" s="3"/>
      <c r="N91" s="3"/>
      <c r="O91" s="3"/>
      <c r="P91" s="3"/>
      <c r="Q91" s="3"/>
      <c r="R91" s="3"/>
    </row>
    <row r="92" spans="1:18" ht="12.75">
      <c r="A92" s="5"/>
      <c r="B92" s="5"/>
      <c r="C92" s="5"/>
      <c r="D92" s="5"/>
      <c r="E92" s="5"/>
      <c r="F92" s="5"/>
      <c r="G92" s="9"/>
      <c r="H92" s="10"/>
      <c r="I92" s="9"/>
      <c r="J92" s="2"/>
      <c r="K92" s="3"/>
      <c r="L92" s="3"/>
      <c r="M92" s="3"/>
      <c r="N92" s="3"/>
      <c r="O92" s="3"/>
      <c r="P92" s="3"/>
      <c r="Q92" s="3"/>
      <c r="R92" s="3"/>
    </row>
    <row r="93" spans="1:18" ht="12.75">
      <c r="A93" s="5"/>
      <c r="B93" s="5"/>
      <c r="C93" s="5"/>
      <c r="D93" s="5"/>
      <c r="E93" s="5"/>
      <c r="F93" s="5"/>
      <c r="G93" s="9"/>
      <c r="H93" s="10"/>
      <c r="I93" s="9"/>
      <c r="J93" s="2"/>
      <c r="K93" s="3"/>
      <c r="L93" s="3"/>
      <c r="M93" s="3"/>
      <c r="N93" s="3"/>
      <c r="O93" s="3"/>
      <c r="P93" s="3"/>
      <c r="Q93" s="3"/>
      <c r="R93" s="3"/>
    </row>
    <row r="94" spans="1:18" ht="12.75">
      <c r="A94" s="5"/>
      <c r="B94" s="5"/>
      <c r="C94" s="5"/>
      <c r="D94" s="5"/>
      <c r="E94" s="5"/>
      <c r="F94" s="5"/>
      <c r="G94" s="9"/>
      <c r="H94" s="10"/>
      <c r="I94" s="9"/>
      <c r="J94" s="2"/>
      <c r="K94" s="3"/>
      <c r="L94" s="3"/>
      <c r="M94" s="3"/>
      <c r="N94" s="3"/>
      <c r="O94" s="3"/>
      <c r="P94" s="3"/>
      <c r="Q94" s="3"/>
      <c r="R94" s="3"/>
    </row>
    <row r="95" spans="1:10" ht="12.75">
      <c r="A95" s="5"/>
      <c r="B95" s="5"/>
      <c r="C95" s="5"/>
      <c r="D95" s="5"/>
      <c r="E95" s="5"/>
      <c r="F95" s="5"/>
      <c r="G95" s="5"/>
      <c r="H95" s="8"/>
      <c r="I95" s="5"/>
      <c r="J95" s="1"/>
    </row>
    <row r="96" spans="1:10" ht="12.75">
      <c r="A96" s="5"/>
      <c r="B96" s="5"/>
      <c r="C96" s="5"/>
      <c r="D96" s="5"/>
      <c r="E96" s="5"/>
      <c r="F96" s="5"/>
      <c r="G96" s="5"/>
      <c r="H96" s="8"/>
      <c r="I96" s="5"/>
      <c r="J96" s="1"/>
    </row>
    <row r="97" spans="1:10" ht="12.75">
      <c r="A97" s="5"/>
      <c r="B97" s="5"/>
      <c r="C97" s="5"/>
      <c r="D97" s="5"/>
      <c r="E97" s="5"/>
      <c r="F97" s="5"/>
      <c r="G97" s="5"/>
      <c r="H97" s="8"/>
      <c r="I97" s="5"/>
      <c r="J97" s="1"/>
    </row>
    <row r="98" spans="1:10" ht="12.75">
      <c r="A98" s="5"/>
      <c r="B98" s="5"/>
      <c r="C98" s="5"/>
      <c r="D98" s="5"/>
      <c r="E98" s="5"/>
      <c r="F98" s="5"/>
      <c r="G98" s="5"/>
      <c r="H98" s="8"/>
      <c r="I98" s="5"/>
      <c r="J98" s="1"/>
    </row>
    <row r="99" spans="1:10" ht="12.75">
      <c r="A99" s="5"/>
      <c r="B99" s="5"/>
      <c r="C99" s="5"/>
      <c r="D99" s="5"/>
      <c r="E99" s="5"/>
      <c r="F99" s="5"/>
      <c r="G99" s="5"/>
      <c r="H99" s="8"/>
      <c r="I99" s="5"/>
      <c r="J99" s="1"/>
    </row>
    <row r="100" spans="1:10" ht="12.75">
      <c r="A100" s="5"/>
      <c r="B100" s="5"/>
      <c r="C100" s="5"/>
      <c r="D100" s="5"/>
      <c r="E100" s="5"/>
      <c r="F100" s="5"/>
      <c r="G100" s="5"/>
      <c r="H100" s="8"/>
      <c r="I100" s="5"/>
      <c r="J100" s="1"/>
    </row>
    <row r="101" spans="1:10" ht="12.75">
      <c r="A101" s="5"/>
      <c r="B101" s="5"/>
      <c r="C101" s="5"/>
      <c r="D101" s="5"/>
      <c r="E101" s="5"/>
      <c r="F101" s="5"/>
      <c r="G101" s="5"/>
      <c r="H101" s="8"/>
      <c r="I101" s="5"/>
      <c r="J101" s="1"/>
    </row>
    <row r="102" spans="1:10" ht="12.75">
      <c r="A102" s="5"/>
      <c r="B102" s="5"/>
      <c r="C102" s="5"/>
      <c r="D102" s="5"/>
      <c r="E102" s="5"/>
      <c r="F102" s="5"/>
      <c r="G102" s="5"/>
      <c r="H102" s="8"/>
      <c r="I102" s="5"/>
      <c r="J102" s="1"/>
    </row>
    <row r="103" spans="1:10" ht="12.75">
      <c r="A103" s="5"/>
      <c r="B103" s="5"/>
      <c r="C103" s="5"/>
      <c r="D103" s="5"/>
      <c r="E103" s="5"/>
      <c r="F103" s="5"/>
      <c r="G103" s="5"/>
      <c r="H103" s="8"/>
      <c r="I103" s="5"/>
      <c r="J103" s="1"/>
    </row>
    <row r="104" spans="1:10" ht="12.75">
      <c r="A104" s="5"/>
      <c r="B104" s="5"/>
      <c r="C104" s="5"/>
      <c r="D104" s="5"/>
      <c r="E104" s="5"/>
      <c r="F104" s="5"/>
      <c r="G104" s="5"/>
      <c r="H104" s="8"/>
      <c r="I104" s="5"/>
      <c r="J104" s="1"/>
    </row>
    <row r="105" spans="1:10" ht="12.75">
      <c r="A105" s="5"/>
      <c r="B105" s="5"/>
      <c r="C105" s="5"/>
      <c r="D105" s="5"/>
      <c r="E105" s="5"/>
      <c r="F105" s="5"/>
      <c r="G105" s="5"/>
      <c r="H105" s="8"/>
      <c r="I105" s="5"/>
      <c r="J105" s="1"/>
    </row>
    <row r="106" spans="1:10" ht="12.75">
      <c r="A106" s="5"/>
      <c r="B106" s="5"/>
      <c r="C106" s="5"/>
      <c r="D106" s="5"/>
      <c r="E106" s="5"/>
      <c r="F106" s="5"/>
      <c r="G106" s="5"/>
      <c r="H106" s="8"/>
      <c r="I106" s="5"/>
      <c r="J106" s="1"/>
    </row>
    <row r="107" spans="1:10" ht="12.75">
      <c r="A107" s="5"/>
      <c r="B107" s="5"/>
      <c r="C107" s="5"/>
      <c r="D107" s="5"/>
      <c r="E107" s="5"/>
      <c r="F107" s="5"/>
      <c r="G107" s="5"/>
      <c r="H107" s="8"/>
      <c r="I107" s="5"/>
      <c r="J107" s="1"/>
    </row>
    <row r="108" spans="1:10" ht="12.75">
      <c r="A108" s="5"/>
      <c r="B108" s="5"/>
      <c r="C108" s="5"/>
      <c r="D108" s="5"/>
      <c r="E108" s="5"/>
      <c r="F108" s="5"/>
      <c r="G108" s="5"/>
      <c r="H108" s="8"/>
      <c r="I108" s="5"/>
      <c r="J108" s="1"/>
    </row>
    <row r="109" spans="1:10" ht="12.75">
      <c r="A109" s="5"/>
      <c r="B109" s="5"/>
      <c r="C109" s="5"/>
      <c r="D109" s="5"/>
      <c r="E109" s="5"/>
      <c r="F109" s="5"/>
      <c r="G109" s="5"/>
      <c r="H109" s="8"/>
      <c r="I109" s="5"/>
      <c r="J109" s="1"/>
    </row>
    <row r="110" spans="1:10" ht="12.75">
      <c r="A110" s="5"/>
      <c r="B110" s="5"/>
      <c r="C110" s="5"/>
      <c r="D110" s="5"/>
      <c r="E110" s="5"/>
      <c r="F110" s="5"/>
      <c r="G110" s="5"/>
      <c r="H110" s="8"/>
      <c r="I110" s="5"/>
      <c r="J110" s="1"/>
    </row>
    <row r="111" spans="1:10" ht="12.75">
      <c r="A111" s="5"/>
      <c r="B111" s="5"/>
      <c r="C111" s="5"/>
      <c r="D111" s="5"/>
      <c r="E111" s="5"/>
      <c r="F111" s="5"/>
      <c r="G111" s="5"/>
      <c r="H111" s="8"/>
      <c r="I111" s="5"/>
      <c r="J111" s="1"/>
    </row>
    <row r="112" spans="1:10" ht="12.75">
      <c r="A112" s="5"/>
      <c r="B112" s="5"/>
      <c r="C112" s="5"/>
      <c r="D112" s="5"/>
      <c r="E112" s="5"/>
      <c r="F112" s="5"/>
      <c r="G112" s="5"/>
      <c r="H112" s="8"/>
      <c r="I112" s="5"/>
      <c r="J112" s="1"/>
    </row>
    <row r="113" spans="1:10" ht="12.75">
      <c r="A113" s="5"/>
      <c r="B113" s="5"/>
      <c r="C113" s="5"/>
      <c r="D113" s="5"/>
      <c r="E113" s="5"/>
      <c r="F113" s="5"/>
      <c r="G113" s="5"/>
      <c r="H113" s="8"/>
      <c r="I113" s="5"/>
      <c r="J113" s="1"/>
    </row>
    <row r="114" spans="1:10" ht="12.75">
      <c r="A114" s="5"/>
      <c r="B114" s="5"/>
      <c r="C114" s="5"/>
      <c r="D114" s="5"/>
      <c r="E114" s="5"/>
      <c r="F114" s="5"/>
      <c r="G114" s="5"/>
      <c r="H114" s="8"/>
      <c r="I114" s="5"/>
      <c r="J114" s="1"/>
    </row>
    <row r="115" spans="1:10" ht="12.75">
      <c r="A115" s="5"/>
      <c r="B115" s="5"/>
      <c r="C115" s="5"/>
      <c r="D115" s="5"/>
      <c r="E115" s="5"/>
      <c r="F115" s="5"/>
      <c r="G115" s="5"/>
      <c r="H115" s="8"/>
      <c r="I115" s="5"/>
      <c r="J115" s="1"/>
    </row>
    <row r="116" spans="1:10" ht="12.75">
      <c r="A116" s="5"/>
      <c r="B116" s="5"/>
      <c r="C116" s="5"/>
      <c r="D116" s="5"/>
      <c r="E116" s="5"/>
      <c r="F116" s="5"/>
      <c r="G116" s="5"/>
      <c r="H116" s="8"/>
      <c r="I116" s="5"/>
      <c r="J116" s="1"/>
    </row>
    <row r="117" spans="1:10" ht="12.75">
      <c r="A117" s="5"/>
      <c r="B117" s="5"/>
      <c r="C117" s="5"/>
      <c r="D117" s="5"/>
      <c r="E117" s="5"/>
      <c r="F117" s="5"/>
      <c r="G117" s="5"/>
      <c r="H117" s="8"/>
      <c r="I117" s="5"/>
      <c r="J117" s="1"/>
    </row>
    <row r="118" spans="1:10" ht="12.75">
      <c r="A118" s="5"/>
      <c r="B118" s="5"/>
      <c r="C118" s="5"/>
      <c r="D118" s="5"/>
      <c r="E118" s="5"/>
      <c r="F118" s="5"/>
      <c r="G118" s="5"/>
      <c r="H118" s="8"/>
      <c r="I118" s="5"/>
      <c r="J118" s="1"/>
    </row>
    <row r="119" spans="1:10" ht="12.75">
      <c r="A119" s="5"/>
      <c r="B119" s="5"/>
      <c r="C119" s="5"/>
      <c r="D119" s="5"/>
      <c r="E119" s="5"/>
      <c r="F119" s="5"/>
      <c r="G119" s="5"/>
      <c r="H119" s="8"/>
      <c r="I119" s="5"/>
      <c r="J119" s="1"/>
    </row>
    <row r="120" spans="1:10" ht="12.75">
      <c r="A120" s="5"/>
      <c r="B120" s="5"/>
      <c r="C120" s="5"/>
      <c r="D120" s="5"/>
      <c r="E120" s="5"/>
      <c r="F120" s="5"/>
      <c r="G120" s="5"/>
      <c r="H120" s="8"/>
      <c r="I120" s="5"/>
      <c r="J120" s="1"/>
    </row>
    <row r="121" spans="1:10" ht="12.75">
      <c r="A121" s="5"/>
      <c r="B121" s="5"/>
      <c r="C121" s="5"/>
      <c r="D121" s="5"/>
      <c r="E121" s="5"/>
      <c r="F121" s="5"/>
      <c r="G121" s="5"/>
      <c r="H121" s="8"/>
      <c r="I121" s="5"/>
      <c r="J121" s="1"/>
    </row>
    <row r="122" spans="1:10" ht="12.75">
      <c r="A122" s="5"/>
      <c r="B122" s="5"/>
      <c r="C122" s="5"/>
      <c r="D122" s="5"/>
      <c r="E122" s="5"/>
      <c r="F122" s="5"/>
      <c r="G122" s="5"/>
      <c r="H122" s="8"/>
      <c r="I122" s="5"/>
      <c r="J122" s="1"/>
    </row>
    <row r="123" spans="1:10" ht="12.75">
      <c r="A123" s="5"/>
      <c r="B123" s="5"/>
      <c r="C123" s="5"/>
      <c r="D123" s="5"/>
      <c r="E123" s="5"/>
      <c r="F123" s="5"/>
      <c r="G123" s="5"/>
      <c r="H123" s="8"/>
      <c r="I123" s="5"/>
      <c r="J123" s="1"/>
    </row>
    <row r="124" spans="1:10" ht="12.75">
      <c r="A124" s="5"/>
      <c r="B124" s="5"/>
      <c r="C124" s="5"/>
      <c r="D124" s="5"/>
      <c r="E124" s="5"/>
      <c r="F124" s="5"/>
      <c r="G124" s="5"/>
      <c r="H124" s="8"/>
      <c r="I124" s="5"/>
      <c r="J124" s="1"/>
    </row>
    <row r="125" spans="1:9" ht="12.75">
      <c r="A125" s="5"/>
      <c r="B125" s="5"/>
      <c r="C125" s="5"/>
      <c r="D125" s="5"/>
      <c r="E125" s="5"/>
      <c r="F125" s="5"/>
      <c r="G125" s="5"/>
      <c r="H125" s="8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8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8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8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8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8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8"/>
      <c r="I131" s="5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  <row r="181" ht="12.75">
      <c r="H181" s="4"/>
    </row>
    <row r="182" ht="12.75">
      <c r="H182" s="4"/>
    </row>
    <row r="183" ht="12.75">
      <c r="H183" s="4"/>
    </row>
    <row r="184" ht="12.75">
      <c r="H184" s="4"/>
    </row>
    <row r="185" ht="12.75">
      <c r="H185" s="4"/>
    </row>
    <row r="186" ht="12.75">
      <c r="H186" s="4"/>
    </row>
    <row r="187" ht="12.75">
      <c r="H187" s="4"/>
    </row>
    <row r="188" ht="12.75">
      <c r="H188" s="4"/>
    </row>
    <row r="189" ht="12.75">
      <c r="H189" s="4"/>
    </row>
    <row r="190" ht="12.75">
      <c r="H190" s="4"/>
    </row>
    <row r="191" ht="12.75">
      <c r="H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  <row r="223" ht="12.75">
      <c r="H223" s="4"/>
    </row>
    <row r="224" ht="12.75">
      <c r="H224" s="4"/>
    </row>
    <row r="225" ht="12.75">
      <c r="H225" s="4"/>
    </row>
    <row r="226" ht="12.75">
      <c r="H226" s="4"/>
    </row>
    <row r="227" ht="12.75">
      <c r="H227" s="4"/>
    </row>
    <row r="228" ht="12.75">
      <c r="H228" s="4"/>
    </row>
    <row r="229" ht="12.75">
      <c r="H229" s="4"/>
    </row>
    <row r="230" ht="12.75">
      <c r="H230" s="4"/>
    </row>
    <row r="231" ht="12.75">
      <c r="H231" s="4"/>
    </row>
    <row r="232" ht="12.75">
      <c r="H232" s="4"/>
    </row>
    <row r="233" ht="12.75">
      <c r="H233" s="4"/>
    </row>
    <row r="234" ht="12.75">
      <c r="H234" s="4"/>
    </row>
    <row r="235" ht="12.75">
      <c r="H235" s="4"/>
    </row>
    <row r="236" ht="12.75">
      <c r="H236" s="4"/>
    </row>
    <row r="237" ht="12.75">
      <c r="H237" s="4"/>
    </row>
    <row r="238" ht="12.75">
      <c r="H238" s="4"/>
    </row>
    <row r="239" ht="12.75">
      <c r="H239" s="4"/>
    </row>
    <row r="240" ht="12.75">
      <c r="H240" s="4"/>
    </row>
    <row r="241" ht="12.75">
      <c r="H241" s="4"/>
    </row>
    <row r="242" ht="12.75">
      <c r="H242" s="4"/>
    </row>
    <row r="243" ht="12.75">
      <c r="H243" s="4"/>
    </row>
    <row r="244" ht="12.75">
      <c r="H244" s="4"/>
    </row>
    <row r="245" ht="12.75">
      <c r="H245" s="4"/>
    </row>
    <row r="246" ht="12.75">
      <c r="H246" s="4"/>
    </row>
    <row r="247" ht="12.75">
      <c r="H247" s="4"/>
    </row>
    <row r="248" ht="12.75">
      <c r="H248" s="4"/>
    </row>
    <row r="249" ht="12.75">
      <c r="H249" s="4"/>
    </row>
    <row r="250" ht="12.75">
      <c r="H250" s="4"/>
    </row>
    <row r="251" ht="12.75">
      <c r="H251" s="4"/>
    </row>
    <row r="252" ht="12.75">
      <c r="H252" s="4"/>
    </row>
    <row r="253" ht="12.75">
      <c r="H253" s="4"/>
    </row>
    <row r="254" ht="12.75">
      <c r="H254" s="4"/>
    </row>
    <row r="255" ht="12.75">
      <c r="H255" s="4"/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  <row r="267" ht="12.75">
      <c r="H267" s="4"/>
    </row>
    <row r="268" ht="12.75">
      <c r="H268" s="4"/>
    </row>
    <row r="269" ht="12.75">
      <c r="H269" s="4"/>
    </row>
    <row r="270" ht="12.75">
      <c r="H270" s="4"/>
    </row>
    <row r="271" ht="12.75">
      <c r="H271" s="4"/>
    </row>
    <row r="272" ht="12.75">
      <c r="H272" s="4"/>
    </row>
    <row r="273" ht="12.75">
      <c r="H273" s="4"/>
    </row>
    <row r="274" ht="12.75">
      <c r="H274" s="4"/>
    </row>
    <row r="275" ht="12.75">
      <c r="H275" s="4"/>
    </row>
    <row r="276" ht="12.75">
      <c r="H276" s="4"/>
    </row>
    <row r="277" ht="12.75">
      <c r="H277" s="4"/>
    </row>
    <row r="278" ht="12.75">
      <c r="H278" s="4"/>
    </row>
    <row r="279" ht="12.75">
      <c r="H279" s="4"/>
    </row>
    <row r="280" ht="12.75">
      <c r="H280" s="4"/>
    </row>
    <row r="281" ht="12.75">
      <c r="H281" s="4"/>
    </row>
    <row r="282" ht="12.75">
      <c r="H282" s="4"/>
    </row>
    <row r="283" ht="12.75">
      <c r="H283" s="4"/>
    </row>
    <row r="284" ht="12.75">
      <c r="H284" s="4"/>
    </row>
    <row r="285" ht="12.75">
      <c r="H285" s="4"/>
    </row>
    <row r="286" ht="12.75">
      <c r="H286" s="4"/>
    </row>
    <row r="287" ht="12.75">
      <c r="H287" s="4"/>
    </row>
    <row r="288" ht="12.75">
      <c r="H288" s="4"/>
    </row>
    <row r="289" ht="12.75">
      <c r="H289" s="4"/>
    </row>
    <row r="290" ht="12.75">
      <c r="H290" s="4"/>
    </row>
    <row r="291" ht="12.75">
      <c r="H291" s="4"/>
    </row>
    <row r="292" ht="12.75">
      <c r="H292" s="4"/>
    </row>
    <row r="293" ht="12.75">
      <c r="H293" s="4"/>
    </row>
    <row r="294" ht="12.75">
      <c r="H294" s="4"/>
    </row>
    <row r="295" ht="12.75">
      <c r="H295" s="4"/>
    </row>
    <row r="296" ht="12.75">
      <c r="H296" s="4"/>
    </row>
    <row r="297" ht="12.75">
      <c r="H297" s="4"/>
    </row>
    <row r="298" ht="12.75">
      <c r="H298" s="4"/>
    </row>
    <row r="299" ht="12.75">
      <c r="H299" s="4"/>
    </row>
    <row r="300" ht="12.75">
      <c r="H300" s="4"/>
    </row>
    <row r="301" ht="12.75">
      <c r="H301" s="4"/>
    </row>
    <row r="302" ht="12.75">
      <c r="H302" s="4"/>
    </row>
    <row r="303" ht="12.75">
      <c r="H303" s="4"/>
    </row>
    <row r="304" ht="12.75">
      <c r="H304" s="4"/>
    </row>
    <row r="305" ht="12.75">
      <c r="H305" s="4"/>
    </row>
    <row r="306" ht="12.75">
      <c r="H306" s="4"/>
    </row>
    <row r="307" ht="12.75">
      <c r="H307" s="4"/>
    </row>
    <row r="308" ht="12.75">
      <c r="H308" s="4"/>
    </row>
    <row r="309" ht="12.75">
      <c r="H309" s="4"/>
    </row>
    <row r="310" ht="12.75">
      <c r="H310" s="4"/>
    </row>
    <row r="311" ht="12.75">
      <c r="H311" s="4"/>
    </row>
    <row r="312" ht="12.75">
      <c r="H312" s="4"/>
    </row>
    <row r="313" ht="12.75">
      <c r="H313" s="4"/>
    </row>
    <row r="314" ht="12.75">
      <c r="H314" s="4"/>
    </row>
    <row r="315" ht="12.75">
      <c r="H315" s="4"/>
    </row>
    <row r="316" ht="12.75">
      <c r="H316" s="4"/>
    </row>
    <row r="317" ht="12.75">
      <c r="H317" s="4"/>
    </row>
    <row r="318" ht="12.75">
      <c r="H318" s="4"/>
    </row>
    <row r="319" ht="12.75">
      <c r="H319" s="4"/>
    </row>
    <row r="320" ht="12.75">
      <c r="H320" s="4"/>
    </row>
    <row r="321" ht="12.75">
      <c r="H321" s="4"/>
    </row>
    <row r="322" ht="12.75">
      <c r="H322" s="4"/>
    </row>
    <row r="323" ht="12.75">
      <c r="H323" s="4"/>
    </row>
    <row r="324" ht="12.75">
      <c r="H324" s="4"/>
    </row>
    <row r="325" ht="12.75">
      <c r="H325" s="4"/>
    </row>
    <row r="326" ht="12.75">
      <c r="H326" s="4"/>
    </row>
    <row r="327" ht="12.75">
      <c r="H327" s="4"/>
    </row>
    <row r="328" ht="12.75">
      <c r="H328" s="4"/>
    </row>
    <row r="329" ht="12.75">
      <c r="H329" s="4"/>
    </row>
    <row r="330" ht="12.75">
      <c r="H330" s="4"/>
    </row>
    <row r="331" ht="12.75">
      <c r="H331" s="4"/>
    </row>
    <row r="332" ht="12.75">
      <c r="H332" s="4"/>
    </row>
    <row r="333" ht="12.75">
      <c r="H333" s="4"/>
    </row>
  </sheetData>
  <printOptions/>
  <pageMargins left="0.75" right="0.75" top="0.72" bottom="0.6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User</cp:lastModifiedBy>
  <cp:lastPrinted>2000-08-23T03:04:15Z</cp:lastPrinted>
  <dcterms:created xsi:type="dcterms:W3CDTF">1999-08-15T00:42:25Z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